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DF-SBCK\Shared Folders\Recursos Humanos\RRHH\Nomina Transparencia\NOMINAS 2023\NOMINAS DE NOVIEMBRE 2023\"/>
    </mc:Choice>
  </mc:AlternateContent>
  <xr:revisionPtr revIDLastSave="0" documentId="13_ncr:1_{B32A8006-BACF-4F26-90D0-CAE6649651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JO" sheetId="1" r:id="rId1"/>
    <sheet name="PERSONAL TEMPORAL " sheetId="5" r:id="rId2"/>
    <sheet name="Personal Vigilancia" sheetId="3" r:id="rId3"/>
  </sheets>
  <definedNames>
    <definedName name="_xlnm._FilterDatabase" localSheetId="0" hidden="1">FIJO!$F$1:$F$126</definedName>
    <definedName name="_xlnm._FilterDatabase" localSheetId="1" hidden="1">'PERSONAL TEMPORAL '!$A$2:$L$17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4" i="1" l="1"/>
  <c r="K114" i="1"/>
  <c r="J114" i="1"/>
  <c r="I114" i="1"/>
  <c r="G114" i="1"/>
  <c r="F114" i="1"/>
  <c r="E15" i="3"/>
  <c r="K28" i="1"/>
  <c r="L28" i="1" s="1"/>
  <c r="K16" i="1" l="1"/>
  <c r="K18" i="1"/>
  <c r="L18" i="1" s="1"/>
  <c r="K17" i="1"/>
  <c r="K96" i="1"/>
  <c r="L96" i="1" s="1"/>
  <c r="K78" i="1"/>
  <c r="L78" i="1" s="1"/>
  <c r="K21" i="1"/>
  <c r="L21" i="1" s="1"/>
  <c r="K19" i="5"/>
  <c r="L76" i="1"/>
  <c r="L79" i="1"/>
  <c r="L49" i="1"/>
  <c r="K20" i="5" l="1"/>
  <c r="L20" i="5" s="1"/>
  <c r="K22" i="5"/>
  <c r="L22" i="5" s="1"/>
  <c r="L17" i="1"/>
  <c r="K21" i="5"/>
  <c r="L21" i="5" s="1"/>
  <c r="H24" i="5"/>
  <c r="I24" i="5"/>
  <c r="J24" i="5"/>
  <c r="G24" i="5"/>
  <c r="F24" i="5"/>
  <c r="L19" i="5"/>
  <c r="L23" i="5"/>
  <c r="L102" i="1"/>
  <c r="L24" i="5" l="1"/>
  <c r="L16" i="1"/>
  <c r="K65" i="1"/>
  <c r="L65" i="1" s="1"/>
  <c r="L64" i="1"/>
  <c r="L50" i="1" l="1"/>
  <c r="K24" i="1"/>
  <c r="K24" i="5"/>
  <c r="L24" i="1" l="1"/>
</calcChain>
</file>

<file path=xl/sharedStrings.xml><?xml version="1.0" encoding="utf-8"?>
<sst xmlns="http://schemas.openxmlformats.org/spreadsheetml/2006/main" count="642" uniqueCount="220">
  <si>
    <t>Nombre</t>
  </si>
  <si>
    <t>Cargo</t>
  </si>
  <si>
    <t>DIRECCION EJECUTIVA-CCZEDF</t>
  </si>
  <si>
    <t>DIRECTOR EJECUTIVO</t>
  </si>
  <si>
    <t>JOAQUIN RICARDO CORNIELLE GARCIA</t>
  </si>
  <si>
    <t>AUXILIAR ADMINISTRATIVO (A)</t>
  </si>
  <si>
    <t>SECRETARIA</t>
  </si>
  <si>
    <t>SOPORTE TECNICO INFORMATICO</t>
  </si>
  <si>
    <t>VIANNY RAFAELINA CASTILLO JIMENEZ</t>
  </si>
  <si>
    <t>TECNICO DE RECURSOS HUMANOS</t>
  </si>
  <si>
    <t>TECNICO ADMINISTRATIVO</t>
  </si>
  <si>
    <t>SECCION DE SERVICIOS GENERALES-CCZEDF</t>
  </si>
  <si>
    <t>CONSERJE</t>
  </si>
  <si>
    <t>JUAN RAFAEL MARTE ALMONTE</t>
  </si>
  <si>
    <t>YOLANDA DILONE DE LA ROSA</t>
  </si>
  <si>
    <t>RECEPCIONISTA</t>
  </si>
  <si>
    <t>DIVISION DE COMPRAS Y CONTRATACIONES-CCZEDF</t>
  </si>
  <si>
    <t>DOMINGA BERNARDA VICIOSO VASQUEZ</t>
  </si>
  <si>
    <t>DIVISION DE CONTABILIDAD-CCZEDF</t>
  </si>
  <si>
    <t>ROSA YANIRIS JIMENEZ ACOSTA</t>
  </si>
  <si>
    <t>SECCION DE SUPERVISION E INSPECCION-CCZEDF</t>
  </si>
  <si>
    <t>REGIONAL FRONTERIZA-CCZEDF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</si>
  <si>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</si>
  <si>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</si>
  <si>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</si>
  <si>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</si>
  <si>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</si>
  <si>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</si>
  <si>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</si>
  <si>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</si>
  <si>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</si>
  <si>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</si>
  <si>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</si>
  <si>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</si>
  <si>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</si>
  <si>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ANALISTA DE COMPRAS Y CONTRATACIONES</t>
  </si>
  <si>
    <t>Departamento</t>
  </si>
  <si>
    <t xml:space="preserve">Estatus </t>
  </si>
  <si>
    <t>Total Por Programación</t>
  </si>
  <si>
    <t>ENCARGADO DE SEGURIDAD</t>
  </si>
  <si>
    <t>CHOFER DEL DIRECTOR</t>
  </si>
  <si>
    <t>LUIS ENRIQUE VILORIA PILIER</t>
  </si>
  <si>
    <t>SEGURIDAD MILITAR</t>
  </si>
  <si>
    <t>ANSELMO NICOLAS RODRIGUEZ CASILLA</t>
  </si>
  <si>
    <t>Militar</t>
  </si>
  <si>
    <t>GEORGINA MARTINEZ DE OTERO</t>
  </si>
  <si>
    <t>COSME DANIEL GRANADOS MENDEZ</t>
  </si>
  <si>
    <t>ENC. DIVISION DE TECNOLOGIA DE LA INFORMACION Y COMUNICACIÓN</t>
  </si>
  <si>
    <t>ERODIS FERNELIS DIAZ DIAZ</t>
  </si>
  <si>
    <t>GERAL BIENVENIDO ALMONTE DIAZ</t>
  </si>
  <si>
    <t>EDI ALBELSIO ROJAS GUZMAN</t>
  </si>
  <si>
    <t>YONNY ACOSTA ESPINAL</t>
  </si>
  <si>
    <t>FRANCIS YOEL GONZALEZ</t>
  </si>
  <si>
    <t>SUPERVISOR DE EVENTOS</t>
  </si>
  <si>
    <t>DIVISION DE COMUNICACIONES-CCZEDF</t>
  </si>
  <si>
    <t>ANA SOFIA SALDAÑA</t>
  </si>
  <si>
    <t>JOSE MANUEL PAULINO PERDOMO</t>
  </si>
  <si>
    <t>CHOFER</t>
  </si>
  <si>
    <t>FRANKLYN PEGUERO TAVERAS</t>
  </si>
  <si>
    <t>MENSAJERO INTERNO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</si>
  <si>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</si>
  <si>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</si>
  <si>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</si>
  <si>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</si>
  <si>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</si>
  <si>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</si>
  <si>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</si>
  <si>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</si>
  <si>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</si>
  <si>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FRANKLIN REYNALDO FERNANDEZ TORRES</t>
  </si>
  <si>
    <t>ODELIS ESPERANZA VASQUEZ RODRIGUEZ</t>
  </si>
  <si>
    <t>PERIODISTA</t>
  </si>
  <si>
    <t>LUIS SANTIAGO URÑEA RODRIGUEZ</t>
  </si>
  <si>
    <t>CANDIDA ESTEVEZ TEJADA</t>
  </si>
  <si>
    <t>JUAN ALBERTO PEREZ METZ</t>
  </si>
  <si>
    <t>JUAN RANEL INOA TATIS</t>
  </si>
  <si>
    <t>NICANOR FABIAN CRUZ</t>
  </si>
  <si>
    <t>GREISI SARA GARCIA</t>
  </si>
  <si>
    <t>AUXILIAR ALMACEN Y SUMINISTRO</t>
  </si>
  <si>
    <t>CARLOS JUAN RODRIGUEZ BELLO</t>
  </si>
  <si>
    <t>DOMINGO ABRAHAN CRUZ RODRIGUEZ</t>
  </si>
  <si>
    <t>JOHAN MANUEL PIMENTEL</t>
  </si>
  <si>
    <t>JOSE ALTAGRACIA RODRIGUEZ MATEO</t>
  </si>
  <si>
    <t>JOSE CONTRERAS MORA</t>
  </si>
  <si>
    <t>JOSE GREGORIO ALMONTE SUERO</t>
  </si>
  <si>
    <t>MIGUEL ANGEL PEREZ TEJADA</t>
  </si>
  <si>
    <t>ANGELA SORANGE PANIAGUA DIAZ</t>
  </si>
  <si>
    <t>CINTIA MERCEDES CRUZ SANCHEZ</t>
  </si>
  <si>
    <t>YEFRI CRISOSTOMO GUZMAN</t>
  </si>
  <si>
    <t>ISIDRO RODRIGUEZ</t>
  </si>
  <si>
    <t>KENY ALEXANDER NUÑEZ</t>
  </si>
  <si>
    <t>DIVISION DE TECNOLOGIAS DE LA INFORMACION Y COMUNICACION</t>
  </si>
  <si>
    <t>MARTIN RAFAEL BUENO FLORIAN</t>
  </si>
  <si>
    <t>FELIX CONTRERAS BELTRE</t>
  </si>
  <si>
    <t>AUXILIAR ADMINISTRATIVO I</t>
  </si>
  <si>
    <t>ADAMILCAR ALICIA REYES TORRES</t>
  </si>
  <si>
    <t>DIRECCION EJECUTIVA</t>
  </si>
  <si>
    <t>ENC. DIV. PLANIFICACION Y DES</t>
  </si>
  <si>
    <t>JOSE LUCIANO OLIVO ROMAN</t>
  </si>
  <si>
    <t>DIVISION DE PLANIFICACION Y DESARROLLO</t>
  </si>
  <si>
    <t>DIVISION DE COMUNICACIONES</t>
  </si>
  <si>
    <t>DEPARTAMENTO JURIDICO</t>
  </si>
  <si>
    <t>PARALEGAL</t>
  </si>
  <si>
    <t>DEPARTAMENTO ADMINISTRATIVO FINANCIERO</t>
  </si>
  <si>
    <t>DAVID ACOSTA MARTINEZ</t>
  </si>
  <si>
    <t>ELIZABETH LOPEZ SANTIAGO</t>
  </si>
  <si>
    <t>JIMMY RAFAEL ALVAREZ VARGAS</t>
  </si>
  <si>
    <t>ENCARGADO SECCION SERVICIOS G</t>
  </si>
  <si>
    <t>JOSE MIGUEL RODRIGUEZ DE JESUS</t>
  </si>
  <si>
    <t>ENCARGADO DIVISION DE COMPRAS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</si>
  <si>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</si>
  <si>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</si>
  <si>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</si>
  <si>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</si>
  <si>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</si>
  <si>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PROMOTOR (A)</t>
  </si>
  <si>
    <t>YUDELKA MERCEDES PEREZ MADERA DE AL</t>
  </si>
  <si>
    <t>LUISA ESMIRNA FELIZ MARTINEZ</t>
  </si>
  <si>
    <t>WINIFEL CARINA AGUILERA TAVERA</t>
  </si>
  <si>
    <t>ELIZABETH PAULINO BEATO</t>
  </si>
  <si>
    <t>JOSE JULIO TAVERAS TEJADA</t>
  </si>
  <si>
    <t>ARISTIDES MUÑOZ JIMENEZ</t>
  </si>
  <si>
    <t>EDDINSON FRANCISCO DIAZ RODRIGUEZ</t>
  </si>
  <si>
    <t>SECRETARIA I</t>
  </si>
  <si>
    <t>JULIO DE LA ROSA HERNANDEZ FERMIN</t>
  </si>
  <si>
    <t>25.00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</si>
  <si>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</si>
  <si>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</si>
  <si>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</si>
  <si>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</si>
  <si>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</si>
  <si>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10,000.00</t>
  </si>
  <si>
    <t>15,000.00</t>
  </si>
  <si>
    <t>287.00</t>
  </si>
  <si>
    <t>304.00</t>
  </si>
  <si>
    <t>616.00</t>
  </si>
  <si>
    <t>9,384.00</t>
  </si>
  <si>
    <t>430.50</t>
  </si>
  <si>
    <t>456.00</t>
  </si>
  <si>
    <t>911.50</t>
  </si>
  <si>
    <t>14,088.50</t>
  </si>
  <si>
    <t>SANTA CECILIA CABREJA NUÑEZ</t>
  </si>
  <si>
    <t>GABRIELA GONZALEZ GUZMAN</t>
  </si>
  <si>
    <t>ANALISTA DE CALIDAD</t>
  </si>
  <si>
    <t>GILDALINA MARTINA ABREU LANTIGUA</t>
  </si>
  <si>
    <t>MAXIMO NUÑEZ RAMOS</t>
  </si>
  <si>
    <t>Director Ejecutivo</t>
  </si>
  <si>
    <t>Encargado de Recursos Humanos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</si>
  <si>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</si>
  <si>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</si>
  <si>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</si>
  <si>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</si>
  <si>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</si>
  <si>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</si>
  <si>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</si>
  <si>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t>JOEL VALDEZ ROA</t>
  </si>
  <si>
    <t>FACUNDO VASQUEZ</t>
  </si>
  <si>
    <t>FIJO</t>
  </si>
  <si>
    <t>ENC. DPTO. ADMINISTRATIVO Y FINANCIERO</t>
  </si>
  <si>
    <t>IVON DEL CARMEN HERNANDEZ DOMINGUEZ</t>
  </si>
  <si>
    <t>TEMPORAL</t>
  </si>
  <si>
    <t>Genero</t>
  </si>
  <si>
    <t>MASCULINO</t>
  </si>
  <si>
    <t>FEMENINO</t>
  </si>
  <si>
    <t>FEMENIMO</t>
  </si>
  <si>
    <t>TECNICO DE COMUNICACIONES</t>
  </si>
  <si>
    <t>CARLOS MANUEL RODRIGUEZ DE JESUS</t>
  </si>
  <si>
    <t xml:space="preserve">AUXILIAR ADMINISTRATIVO </t>
  </si>
  <si>
    <t>DEPARTAMENTO CONTROL DE INCENTIVOS Y FISCALIZACION</t>
  </si>
  <si>
    <t>MAIRA BERNARDA SEGURA CABRAL</t>
  </si>
  <si>
    <t>JUAN JULIO PERALTA RAMIREZ</t>
  </si>
  <si>
    <t>ASISTENTE DE LA DIRECCION</t>
  </si>
  <si>
    <t>COORDINADORA ADMINISTRATIVA</t>
  </si>
  <si>
    <t>JOSE JOVANY CESPEDES REYNOSO</t>
  </si>
  <si>
    <t>DEPARTAMENTO DE EVALUACION Y CLASIFICACION DE PROYECTOS</t>
  </si>
  <si>
    <t>ENCARGADO (A) SECCION DE ANALISIS DE PROYECTOS</t>
  </si>
  <si>
    <t>JOSEFA MARILIN PEÑA PIMENTEL</t>
  </si>
  <si>
    <t>GESTOR DE PROTOCOLO</t>
  </si>
  <si>
    <t>YORDANIA JAQUEZ</t>
  </si>
  <si>
    <t>FATIMA RAMONA INFANTE SANTANA</t>
  </si>
  <si>
    <t>INOCENCIO FELIZ PEREZ</t>
  </si>
  <si>
    <t>ANGELICA MERCEDES VASQUEZ GARCIA</t>
  </si>
  <si>
    <t>TECNICO DE CONTABILIDAD</t>
  </si>
  <si>
    <t>CARLOS ANDRES EMILIO SOSA</t>
  </si>
  <si>
    <t>AUXILIAR ADMINISTRATIVO</t>
  </si>
  <si>
    <t>LUIS ARTUTO OVANDO REYES</t>
  </si>
  <si>
    <t>ANA MARVELYS HURTADO CASTILLO</t>
  </si>
  <si>
    <t>AUXILIAR DE ATENCION AL CIUDADANO</t>
  </si>
  <si>
    <t>MENSAJERO</t>
  </si>
  <si>
    <t>JUAN FRANCISCO ALMANZAR VARGAS</t>
  </si>
  <si>
    <t>ALINA CARRERO ROJAS</t>
  </si>
  <si>
    <t>ELVIN RICHARD HERNANDEZ</t>
  </si>
  <si>
    <t>ROSA ANDREA AQUINO SOLIS</t>
  </si>
  <si>
    <t>PAULA MIXI DISLA POLANCO</t>
  </si>
  <si>
    <t>DANNY ARISTIDES HARVEY CABRERA</t>
  </si>
  <si>
    <t>ELISAUL DE JESUS PEÑA METZ</t>
  </si>
  <si>
    <t>NICOLE MARMOLEJOS INFANTE</t>
  </si>
  <si>
    <t>ENC.OFIC.LIBRE ACCESO INFORMACION</t>
  </si>
  <si>
    <t xml:space="preserve">ENC. DE LA OFICINA REGIONAL </t>
  </si>
  <si>
    <t>ENC. DPTO. CONTROL DE INCENTIVOS Y FISCALIZACION</t>
  </si>
  <si>
    <t>JOSE ANTONIO RODRIGUEZ REYES</t>
  </si>
  <si>
    <t>ELVIO ODALIS TAVERAS RAMOS</t>
  </si>
  <si>
    <t>ENCARGADO DE RECURSOS HUMANOS</t>
  </si>
  <si>
    <t>MARTHA JACQUELINE TATIS GUZMAN</t>
  </si>
  <si>
    <t>CRISTIAN DIAZ ZABALA</t>
  </si>
  <si>
    <t>Director Ejecutivo del (CCDF)</t>
  </si>
  <si>
    <t>FIJO (CARRERA)</t>
  </si>
  <si>
    <t>RANDIS ANTONIO REYES ENCARNACION</t>
  </si>
  <si>
    <t>CAMARERO</t>
  </si>
  <si>
    <t>JOSE LUIS MATEO MINYETY</t>
  </si>
  <si>
    <t>LUIS MANUEL PEREZ DE LEON</t>
  </si>
  <si>
    <t>VIGILANTE</t>
  </si>
  <si>
    <t>JOSE RICARDO MARTINEZ DILONES</t>
  </si>
  <si>
    <t xml:space="preserve">Elaborado Por: Geral Almonte </t>
  </si>
  <si>
    <t xml:space="preserve">Autorizado Por: Erodis Díaz </t>
  </si>
  <si>
    <t>Autorizado Por: Erodis Díaz</t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</si>
  <si>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Noviembre 2023</t>
    </r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</si>
  <si>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 Personal Temporal Noviembre 2023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</si>
  <si>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Noviembre 2023</t>
    </r>
  </si>
  <si>
    <t>ROSAINI DEL PILAR LUGO PAULINO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</si>
</sst>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sz val="11"/>
      <color rgb="FF000000"/>
      <name val="Calibri"/>
      <family val="2"/>
      <scheme val="minor"/>
    </font>
    <font>
      <sz val="10"/>
      <color theme="1"/>
      <name val="Arial Black"/>
      <family val="2"/>
    </font>
    <font>
      <b/>
      <sz val="11"/>
      <color rgb="FF000000"/>
      <name val="Arial Black"/>
      <family val="2"/>
    </font>
    <font>
      <sz val="12"/>
      <name val="Arabic Typesetting"/>
      <family val="4"/>
    </font>
    <font>
      <sz val="12"/>
      <color rgb="FFFF0000"/>
      <name val="Arabic Typesetting"/>
      <family val="4"/>
    </font>
    <font>
      <b/>
      <sz val="11"/>
      <color theme="1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8" fillId="0" borderId="1" xfId="0" applyFont="1" applyBorder="1"/>
    <xf numFmtId="0" fontId="8" fillId="0" borderId="5" xfId="0" applyFont="1" applyBorder="1"/>
    <xf numFmtId="0" fontId="10" fillId="0" borderId="6" xfId="0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164" fontId="10" fillId="0" borderId="1" xfId="0" applyNumberFormat="1" applyFont="1" applyBorder="1"/>
    <xf numFmtId="4" fontId="0" fillId="0" borderId="0" xfId="0" applyNumberFormat="1"/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43" fontId="0" fillId="0" borderId="0" xfId="2" applyFont="1"/>
    <xf numFmtId="43" fontId="0" fillId="0" borderId="0" xfId="2" applyFont="1" applyFill="1"/>
    <xf numFmtId="43" fontId="0" fillId="0" borderId="0" xfId="0" applyNumberFormat="1"/>
    <xf numFmtId="0" fontId="12" fillId="0" borderId="0" xfId="0" applyFont="1"/>
    <xf numFmtId="43" fontId="12" fillId="0" borderId="0" xfId="0" applyNumberFormat="1" applyFont="1"/>
    <xf numFmtId="0" fontId="8" fillId="0" borderId="0" xfId="0" applyFont="1"/>
    <xf numFmtId="164" fontId="8" fillId="0" borderId="1" xfId="0" applyNumberFormat="1" applyFont="1" applyBorder="1"/>
    <xf numFmtId="0" fontId="8" fillId="0" borderId="21" xfId="0" applyFont="1" applyBorder="1"/>
    <xf numFmtId="0" fontId="8" fillId="0" borderId="22" xfId="0" applyFont="1" applyBorder="1"/>
    <xf numFmtId="164" fontId="10" fillId="0" borderId="22" xfId="0" applyNumberFormat="1" applyFont="1" applyBorder="1"/>
    <xf numFmtId="0" fontId="15" fillId="0" borderId="1" xfId="0" applyFont="1" applyBorder="1"/>
    <xf numFmtId="0" fontId="21" fillId="0" borderId="0" xfId="0" applyFont="1" applyAlignment="1">
      <alignment horizontal="center" vertical="center"/>
    </xf>
    <xf numFmtId="14" fontId="10" fillId="0" borderId="0" xfId="0" applyNumberFormat="1" applyFont="1"/>
    <xf numFmtId="43" fontId="10" fillId="0" borderId="1" xfId="2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/>
    <xf numFmtId="164" fontId="9" fillId="0" borderId="1" xfId="0" applyNumberFormat="1" applyFont="1" applyBorder="1"/>
    <xf numFmtId="0" fontId="7" fillId="0" borderId="25" xfId="0" applyFont="1" applyBorder="1" applyAlignment="1">
      <alignment vertical="center" wrapText="1"/>
    </xf>
    <xf numFmtId="0" fontId="13" fillId="0" borderId="26" xfId="0" applyFont="1" applyBorder="1"/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164" fontId="18" fillId="0" borderId="20" xfId="0" applyNumberFormat="1" applyFont="1" applyBorder="1"/>
    <xf numFmtId="43" fontId="9" fillId="0" borderId="20" xfId="2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left"/>
    </xf>
    <xf numFmtId="0" fontId="24" fillId="0" borderId="1" xfId="0" applyFont="1" applyBorder="1"/>
    <xf numFmtId="0" fontId="24" fillId="2" borderId="1" xfId="0" applyFont="1" applyFill="1" applyBorder="1"/>
    <xf numFmtId="164" fontId="24" fillId="0" borderId="1" xfId="0" applyNumberFormat="1" applyFont="1" applyBorder="1"/>
    <xf numFmtId="164" fontId="24" fillId="2" borderId="1" xfId="0" applyNumberFormat="1" applyFont="1" applyFill="1" applyBorder="1"/>
    <xf numFmtId="164" fontId="24" fillId="2" borderId="1" xfId="0" applyNumberFormat="1" applyFont="1" applyFill="1" applyBorder="1" applyAlignment="1">
      <alignment horizontal="left"/>
    </xf>
    <xf numFmtId="0" fontId="9" fillId="0" borderId="20" xfId="2" applyNumberFormat="1" applyFont="1" applyBorder="1"/>
    <xf numFmtId="0" fontId="9" fillId="0" borderId="1" xfId="0" applyFont="1" applyBorder="1"/>
    <xf numFmtId="0" fontId="10" fillId="0" borderId="27" xfId="0" applyFont="1" applyBorder="1"/>
    <xf numFmtId="0" fontId="13" fillId="0" borderId="7" xfId="0" applyFont="1" applyBorder="1"/>
    <xf numFmtId="0" fontId="13" fillId="0" borderId="18" xfId="0" applyFont="1" applyBorder="1"/>
    <xf numFmtId="0" fontId="13" fillId="0" borderId="8" xfId="0" applyFont="1" applyBorder="1"/>
    <xf numFmtId="44" fontId="9" fillId="0" borderId="8" xfId="1" applyFont="1" applyBorder="1" applyAlignment="1"/>
    <xf numFmtId="0" fontId="0" fillId="0" borderId="9" xfId="0" applyBorder="1"/>
    <xf numFmtId="0" fontId="2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8" fontId="10" fillId="0" borderId="1" xfId="2" applyNumberFormat="1" applyFont="1" applyFill="1" applyBorder="1" applyAlignment="1">
      <alignment horizontal="right"/>
    </xf>
    <xf numFmtId="0" fontId="25" fillId="0" borderId="0" xfId="0" applyFont="1"/>
    <xf numFmtId="0" fontId="18" fillId="0" borderId="1" xfId="0" applyFont="1" applyBorder="1"/>
    <xf numFmtId="43" fontId="12" fillId="0" borderId="1" xfId="0" applyNumberFormat="1" applyFont="1" applyBorder="1"/>
    <xf numFmtId="6" fontId="10" fillId="0" borderId="1" xfId="2" applyNumberFormat="1" applyFont="1" applyFill="1" applyBorder="1" applyAlignment="1">
      <alignment horizontal="right"/>
    </xf>
    <xf numFmtId="0" fontId="26" fillId="0" borderId="8" xfId="0" applyFont="1" applyBorder="1"/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22" fillId="0" borderId="0" xfId="0" applyFont="1" applyAlignment="1">
      <alignment horizontal="left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119</xdr:row>
      <xdr:rowOff>169334</xdr:rowOff>
    </xdr:from>
    <xdr:to>
      <xdr:col>2</xdr:col>
      <xdr:colOff>687915</xdr:colOff>
      <xdr:row>123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3899" y="28479751"/>
          <a:ext cx="6493933" cy="859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baseline="0">
              <a:latin typeface="Arial Black" panose="020B0A04020102020204" pitchFamily="34" charset="0"/>
              <a:cs typeface="Arabic Typesetting" panose="03020402040406030203" pitchFamily="66" charset="-78"/>
            </a:rPr>
            <a:t>Elaborado Por: Geral Almonte</a:t>
          </a:r>
        </a:p>
        <a:p>
          <a:pPr algn="ctr"/>
          <a:r>
            <a:rPr lang="es-DO" sz="1800" baseline="0">
              <a:latin typeface="Arabic Typesetting" panose="03020402040406030203" pitchFamily="66" charset="-78"/>
              <a:cs typeface="Arabic Typesetting" panose="03020402040406030203" pitchFamily="66" charset="-78"/>
            </a:rPr>
            <a:t>Encargado de Recursos Humanos</a:t>
          </a:r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2</xdr:col>
      <xdr:colOff>3005666</xdr:colOff>
      <xdr:row>0</xdr:row>
      <xdr:rowOff>1</xdr:rowOff>
    </xdr:from>
    <xdr:to>
      <xdr:col>3</xdr:col>
      <xdr:colOff>973668</xdr:colOff>
      <xdr:row>5</xdr:row>
      <xdr:rowOff>137584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154583" y="1"/>
          <a:ext cx="1756835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3043768</xdr:colOff>
      <xdr:row>2</xdr:row>
      <xdr:rowOff>52916</xdr:rowOff>
    </xdr:from>
    <xdr:to>
      <xdr:col>3</xdr:col>
      <xdr:colOff>1270002</xdr:colOff>
      <xdr:row>6</xdr:row>
      <xdr:rowOff>169331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8822268" y="43391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343958</xdr:colOff>
      <xdr:row>26</xdr:row>
      <xdr:rowOff>62442</xdr:rowOff>
    </xdr:from>
    <xdr:to>
      <xdr:col>2</xdr:col>
      <xdr:colOff>652991</xdr:colOff>
      <xdr:row>28</xdr:row>
      <xdr:rowOff>10583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343958" y="5830359"/>
          <a:ext cx="6087533" cy="32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19</xdr:row>
      <xdr:rowOff>0</xdr:rowOff>
    </xdr:from>
    <xdr:to>
      <xdr:col>1</xdr:col>
      <xdr:colOff>2209800</xdr:colOff>
      <xdr:row>23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4181475"/>
          <a:ext cx="45720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Geral Almonte</a:t>
          </a:r>
          <a:endParaRPr lang="en-US" sz="10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0</xdr:col>
      <xdr:colOff>1502027</xdr:colOff>
      <xdr:row>4</xdr:row>
      <xdr:rowOff>115900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D33928-4813-66B1-F30F-F1EBB3521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1444877" cy="8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2"/>
  <sheetViews>
    <sheetView tabSelected="1" topLeftCell="A94" zoomScale="90" zoomScaleNormal="90" workbookViewId="0">
      <selection activeCell="C107" sqref="C107"/>
    </sheetView>
  </sheetViews>
  <sheetFormatPr baseColWidth="10" defaultRowHeight="15" x14ac:dyDescent="0.25"/>
  <cols>
    <col min="1" max="1" width="37.140625" customWidth="1"/>
    <col min="2" max="2" width="55.140625" customWidth="1"/>
    <col min="3" max="3" width="56.85546875" customWidth="1"/>
    <col min="4" max="5" width="17" customWidth="1"/>
    <col min="6" max="6" width="18.7109375" bestFit="1" customWidth="1"/>
    <col min="7" max="7" width="15.42578125" bestFit="1" customWidth="1"/>
    <col min="8" max="8" width="17.140625" bestFit="1" customWidth="1"/>
    <col min="9" max="9" width="15.42578125" bestFit="1" customWidth="1"/>
    <col min="10" max="11" width="17.140625" bestFit="1" customWidth="1"/>
    <col min="12" max="12" width="18.7109375" bestFit="1" customWidth="1"/>
  </cols>
  <sheetData>
    <row r="1" spans="1:14" ht="15" customHeight="1" x14ac:dyDescent="0.25">
      <c r="A1" s="62" t="s">
        <v>218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4" ht="15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14" ht="15" customHeight="1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1:14" ht="15" customHeight="1" x14ac:dyDescent="0.25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7"/>
    </row>
    <row r="5" spans="1:14" ht="15" customHeight="1" x14ac:dyDescent="0.2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7"/>
    </row>
    <row r="6" spans="1:14" ht="15.75" customHeight="1" x14ac:dyDescent="0.25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7"/>
    </row>
    <row r="7" spans="1:14" ht="15" customHeight="1" x14ac:dyDescent="0.25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7"/>
      <c r="M7" s="1"/>
      <c r="N7" s="1"/>
    </row>
    <row r="8" spans="1:14" ht="15" customHeigh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7"/>
      <c r="M8" s="1"/>
      <c r="N8" s="1"/>
    </row>
    <row r="9" spans="1:14" ht="15" customHeight="1" x14ac:dyDescent="0.25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7"/>
      <c r="M9" s="1"/>
      <c r="N9" s="1"/>
    </row>
    <row r="10" spans="1:14" ht="15" customHeight="1" x14ac:dyDescent="0.25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7"/>
      <c r="M10" s="1"/>
      <c r="N10" s="1"/>
    </row>
    <row r="11" spans="1:14" ht="15" customHeight="1" x14ac:dyDescent="0.25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7"/>
      <c r="M11" s="1"/>
      <c r="N11" s="1"/>
    </row>
    <row r="12" spans="1:14" ht="15" customHeight="1" x14ac:dyDescent="0.25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7"/>
      <c r="M12" s="1"/>
      <c r="N12" s="1"/>
    </row>
    <row r="13" spans="1:14" ht="15" customHeight="1" x14ac:dyDescent="0.25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7"/>
      <c r="M13" s="1"/>
      <c r="N13" s="1"/>
    </row>
    <row r="14" spans="1:14" ht="21.75" customHeight="1" thickBot="1" x14ac:dyDescent="0.3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  <c r="M14" s="1"/>
      <c r="N14" s="1"/>
    </row>
    <row r="15" spans="1:14" s="2" customFormat="1" ht="53.25" customHeight="1" x14ac:dyDescent="0.5">
      <c r="A15" s="32" t="s">
        <v>0</v>
      </c>
      <c r="B15" s="33" t="s">
        <v>36</v>
      </c>
      <c r="C15" s="34" t="s">
        <v>1</v>
      </c>
      <c r="D15" s="35" t="s">
        <v>34</v>
      </c>
      <c r="E15" s="35" t="s">
        <v>161</v>
      </c>
      <c r="F15" s="35" t="s">
        <v>22</v>
      </c>
      <c r="G15" s="35" t="s">
        <v>24</v>
      </c>
      <c r="H15" s="35" t="s">
        <v>25</v>
      </c>
      <c r="I15" s="35" t="s">
        <v>26</v>
      </c>
      <c r="J15" s="35" t="s">
        <v>27</v>
      </c>
      <c r="K15" s="35" t="s">
        <v>28</v>
      </c>
      <c r="L15" s="36" t="s">
        <v>29</v>
      </c>
    </row>
    <row r="16" spans="1:14" s="20" customFormat="1" ht="21" x14ac:dyDescent="0.45">
      <c r="A16" s="4" t="s">
        <v>48</v>
      </c>
      <c r="B16" s="25" t="s">
        <v>2</v>
      </c>
      <c r="C16" s="4" t="s">
        <v>3</v>
      </c>
      <c r="D16" s="21" t="s">
        <v>32</v>
      </c>
      <c r="E16" s="43" t="s">
        <v>162</v>
      </c>
      <c r="F16" s="28">
        <v>250000</v>
      </c>
      <c r="G16" s="28">
        <v>7175</v>
      </c>
      <c r="H16" s="28">
        <v>47867.77</v>
      </c>
      <c r="I16" s="28">
        <v>5685.41</v>
      </c>
      <c r="J16" s="28">
        <v>25</v>
      </c>
      <c r="K16" s="28">
        <f>+G16+H16+I16+J16</f>
        <v>60753.179999999993</v>
      </c>
      <c r="L16" s="28">
        <f>+F16-K16</f>
        <v>189246.82</v>
      </c>
    </row>
    <row r="17" spans="1:14" s="20" customFormat="1" ht="29.25" customHeight="1" x14ac:dyDescent="0.45">
      <c r="A17" s="4" t="s">
        <v>46</v>
      </c>
      <c r="B17" s="25" t="s">
        <v>2</v>
      </c>
      <c r="C17" s="4" t="s">
        <v>47</v>
      </c>
      <c r="D17" s="21" t="s">
        <v>206</v>
      </c>
      <c r="E17" s="43" t="s">
        <v>162</v>
      </c>
      <c r="F17" s="28">
        <v>70000</v>
      </c>
      <c r="G17" s="28">
        <v>2009</v>
      </c>
      <c r="H17" s="28">
        <v>4106.5200000000004</v>
      </c>
      <c r="I17" s="28">
        <v>2128</v>
      </c>
      <c r="J17" s="28">
        <v>6334.8</v>
      </c>
      <c r="K17" s="28">
        <f>+G17+H17+I17+J17</f>
        <v>14578.32</v>
      </c>
      <c r="L17" s="28">
        <f>+F17-K17</f>
        <v>55421.68</v>
      </c>
    </row>
    <row r="18" spans="1:14" s="20" customFormat="1" ht="21" x14ac:dyDescent="0.45">
      <c r="A18" s="4" t="s">
        <v>49</v>
      </c>
      <c r="B18" s="25" t="s">
        <v>2</v>
      </c>
      <c r="C18" s="4" t="s">
        <v>202</v>
      </c>
      <c r="D18" s="21" t="s">
        <v>33</v>
      </c>
      <c r="E18" s="43" t="s">
        <v>162</v>
      </c>
      <c r="F18" s="28">
        <v>105000</v>
      </c>
      <c r="G18" s="28">
        <v>3013.5</v>
      </c>
      <c r="H18" s="28">
        <v>12887.13</v>
      </c>
      <c r="I18" s="28">
        <v>3192</v>
      </c>
      <c r="J18" s="28">
        <v>1602.45</v>
      </c>
      <c r="K18" s="28">
        <f>+G18+H18+I18+J18</f>
        <v>20695.079999999998</v>
      </c>
      <c r="L18" s="28">
        <f>+F18-K18</f>
        <v>84304.92</v>
      </c>
    </row>
    <row r="19" spans="1:14" s="20" customFormat="1" ht="21" x14ac:dyDescent="0.45">
      <c r="A19" s="4" t="s">
        <v>170</v>
      </c>
      <c r="B19" s="25" t="s">
        <v>2</v>
      </c>
      <c r="C19" s="4" t="s">
        <v>171</v>
      </c>
      <c r="D19" s="21" t="s">
        <v>157</v>
      </c>
      <c r="E19" s="43" t="s">
        <v>162</v>
      </c>
      <c r="F19" s="28">
        <v>90000</v>
      </c>
      <c r="G19" s="28">
        <v>2583</v>
      </c>
      <c r="H19" s="28">
        <v>9753.1200000000008</v>
      </c>
      <c r="I19" s="28">
        <v>2736</v>
      </c>
      <c r="J19" s="28">
        <v>25</v>
      </c>
      <c r="K19" s="28">
        <v>15097.12</v>
      </c>
      <c r="L19" s="28">
        <v>74902.880000000005</v>
      </c>
    </row>
    <row r="20" spans="1:14" s="20" customFormat="1" ht="21" x14ac:dyDescent="0.45">
      <c r="A20" s="4" t="s">
        <v>50</v>
      </c>
      <c r="B20" s="25" t="s">
        <v>2</v>
      </c>
      <c r="C20" s="4" t="s">
        <v>68</v>
      </c>
      <c r="D20" s="21" t="s">
        <v>33</v>
      </c>
      <c r="E20" s="43" t="s">
        <v>162</v>
      </c>
      <c r="F20" s="28">
        <v>80000</v>
      </c>
      <c r="G20" s="28">
        <v>2296</v>
      </c>
      <c r="H20" s="28">
        <v>7400.87</v>
      </c>
      <c r="I20" s="28">
        <v>2432</v>
      </c>
      <c r="J20" s="28">
        <v>25</v>
      </c>
      <c r="K20" s="28">
        <v>12153.87</v>
      </c>
      <c r="L20" s="28">
        <v>67846.13</v>
      </c>
    </row>
    <row r="21" spans="1:14" s="20" customFormat="1" ht="21" x14ac:dyDescent="0.45">
      <c r="A21" s="4" t="s">
        <v>51</v>
      </c>
      <c r="B21" s="25" t="s">
        <v>2</v>
      </c>
      <c r="C21" s="4" t="s">
        <v>198</v>
      </c>
      <c r="D21" s="21" t="s">
        <v>33</v>
      </c>
      <c r="E21" s="43" t="s">
        <v>162</v>
      </c>
      <c r="F21" s="28">
        <v>105000</v>
      </c>
      <c r="G21" s="28">
        <v>3013.5</v>
      </c>
      <c r="H21" s="28">
        <v>12887.13</v>
      </c>
      <c r="I21" s="28">
        <v>3192</v>
      </c>
      <c r="J21" s="28">
        <v>1602.45</v>
      </c>
      <c r="K21" s="28">
        <f>+G21+H21+I21+J21</f>
        <v>20695.079999999998</v>
      </c>
      <c r="L21" s="28">
        <f>+F21-K21</f>
        <v>84304.92</v>
      </c>
    </row>
    <row r="22" spans="1:14" ht="21" x14ac:dyDescent="0.45">
      <c r="A22" s="4" t="s">
        <v>114</v>
      </c>
      <c r="B22" s="25" t="s">
        <v>96</v>
      </c>
      <c r="C22" s="25" t="s">
        <v>158</v>
      </c>
      <c r="D22" s="21" t="s">
        <v>157</v>
      </c>
      <c r="E22" s="43" t="s">
        <v>163</v>
      </c>
      <c r="F22" s="10">
        <v>105000</v>
      </c>
      <c r="G22" s="10">
        <v>3013.5</v>
      </c>
      <c r="H22" s="10">
        <v>13281.49</v>
      </c>
      <c r="I22" s="10">
        <v>3192</v>
      </c>
      <c r="J22" s="10">
        <v>25</v>
      </c>
      <c r="K22" s="10">
        <v>19511.990000000002</v>
      </c>
      <c r="L22" s="10">
        <v>85488.01</v>
      </c>
      <c r="M22" s="27"/>
      <c r="N22" s="27"/>
    </row>
    <row r="23" spans="1:14" s="20" customFormat="1" ht="21" x14ac:dyDescent="0.45">
      <c r="A23" s="4" t="s">
        <v>95</v>
      </c>
      <c r="B23" s="4" t="s">
        <v>96</v>
      </c>
      <c r="C23" s="4" t="s">
        <v>97</v>
      </c>
      <c r="D23" s="21" t="s">
        <v>157</v>
      </c>
      <c r="E23" s="44" t="s">
        <v>163</v>
      </c>
      <c r="F23" s="10">
        <v>90000</v>
      </c>
      <c r="G23" s="10">
        <v>2583</v>
      </c>
      <c r="H23" s="10">
        <v>9753.1200000000008</v>
      </c>
      <c r="I23" s="10">
        <v>2736</v>
      </c>
      <c r="J23" s="10">
        <v>25</v>
      </c>
      <c r="K23" s="10">
        <v>15097.12</v>
      </c>
      <c r="L23" s="10">
        <v>74902.880000000005</v>
      </c>
    </row>
    <row r="24" spans="1:14" s="20" customFormat="1" ht="21" x14ac:dyDescent="0.45">
      <c r="A24" s="4" t="s">
        <v>4</v>
      </c>
      <c r="B24" s="25" t="s">
        <v>2</v>
      </c>
      <c r="C24" s="4" t="s">
        <v>197</v>
      </c>
      <c r="D24" s="21" t="s">
        <v>33</v>
      </c>
      <c r="E24" s="43" t="s">
        <v>162</v>
      </c>
      <c r="F24" s="28">
        <v>65000</v>
      </c>
      <c r="G24" s="28">
        <v>1865.5</v>
      </c>
      <c r="H24" s="28">
        <v>4427.58</v>
      </c>
      <c r="I24" s="28">
        <v>1976</v>
      </c>
      <c r="J24" s="28">
        <v>25</v>
      </c>
      <c r="K24" s="28">
        <f>+G24+H24+I24+J24</f>
        <v>8294.08</v>
      </c>
      <c r="L24" s="28">
        <f>+F24-K24</f>
        <v>56705.919999999998</v>
      </c>
    </row>
    <row r="25" spans="1:14" s="20" customFormat="1" ht="24" customHeight="1" x14ac:dyDescent="0.45">
      <c r="A25" s="4" t="s">
        <v>117</v>
      </c>
      <c r="B25" s="25" t="s">
        <v>2</v>
      </c>
      <c r="C25" s="4" t="s">
        <v>172</v>
      </c>
      <c r="D25" s="21" t="s">
        <v>33</v>
      </c>
      <c r="E25" s="44" t="s">
        <v>163</v>
      </c>
      <c r="F25" s="28">
        <v>50000</v>
      </c>
      <c r="G25" s="28">
        <v>1435</v>
      </c>
      <c r="H25" s="28">
        <v>1854</v>
      </c>
      <c r="I25" s="28">
        <v>1520</v>
      </c>
      <c r="J25" s="28">
        <v>25</v>
      </c>
      <c r="K25" s="28">
        <v>4834</v>
      </c>
      <c r="L25" s="28">
        <v>45166</v>
      </c>
    </row>
    <row r="26" spans="1:14" s="20" customFormat="1" ht="21" x14ac:dyDescent="0.45">
      <c r="A26" s="4" t="s">
        <v>69</v>
      </c>
      <c r="B26" s="25" t="s">
        <v>2</v>
      </c>
      <c r="C26" s="4" t="s">
        <v>40</v>
      </c>
      <c r="D26" s="21" t="s">
        <v>33</v>
      </c>
      <c r="E26" s="43" t="s">
        <v>162</v>
      </c>
      <c r="F26" s="28">
        <v>30000</v>
      </c>
      <c r="G26" s="28">
        <v>861</v>
      </c>
      <c r="H26" s="28">
        <v>0</v>
      </c>
      <c r="I26" s="28">
        <v>912</v>
      </c>
      <c r="J26" s="28">
        <v>25</v>
      </c>
      <c r="K26" s="28">
        <v>1798</v>
      </c>
      <c r="L26" s="28">
        <v>28202</v>
      </c>
    </row>
    <row r="27" spans="1:14" s="20" customFormat="1" ht="21" x14ac:dyDescent="0.45">
      <c r="A27" s="4" t="s">
        <v>98</v>
      </c>
      <c r="B27" s="25" t="s">
        <v>96</v>
      </c>
      <c r="C27" s="25" t="s">
        <v>199</v>
      </c>
      <c r="D27" s="21" t="s">
        <v>157</v>
      </c>
      <c r="E27" s="44" t="s">
        <v>162</v>
      </c>
      <c r="F27" s="10">
        <v>115000</v>
      </c>
      <c r="G27" s="10">
        <v>3300.5</v>
      </c>
      <c r="H27" s="10">
        <v>15239.38</v>
      </c>
      <c r="I27" s="10">
        <v>3496</v>
      </c>
      <c r="J27" s="10">
        <v>1602.45</v>
      </c>
      <c r="K27" s="10">
        <v>23638.33</v>
      </c>
      <c r="L27" s="10">
        <v>91361.67</v>
      </c>
    </row>
    <row r="28" spans="1:14" s="20" customFormat="1" ht="21" x14ac:dyDescent="0.45">
      <c r="A28" s="4" t="s">
        <v>166</v>
      </c>
      <c r="B28" s="25" t="s">
        <v>96</v>
      </c>
      <c r="C28" s="25" t="s">
        <v>171</v>
      </c>
      <c r="D28" s="21" t="s">
        <v>157</v>
      </c>
      <c r="E28" s="44" t="s">
        <v>162</v>
      </c>
      <c r="F28" s="10">
        <v>55000</v>
      </c>
      <c r="G28" s="10">
        <v>1578.5</v>
      </c>
      <c r="H28" s="10">
        <v>2559.6799999999998</v>
      </c>
      <c r="I28" s="10">
        <v>1672</v>
      </c>
      <c r="J28" s="10">
        <v>25</v>
      </c>
      <c r="K28" s="10">
        <f>+G28+H28+I28+J28</f>
        <v>5835.18</v>
      </c>
      <c r="L28" s="10">
        <f>+F28-K28</f>
        <v>49164.82</v>
      </c>
    </row>
    <row r="29" spans="1:14" s="20" customFormat="1" ht="21" x14ac:dyDescent="0.45">
      <c r="A29" s="4" t="s">
        <v>142</v>
      </c>
      <c r="B29" s="25" t="s">
        <v>99</v>
      </c>
      <c r="C29" s="25" t="s">
        <v>143</v>
      </c>
      <c r="D29" s="21" t="s">
        <v>157</v>
      </c>
      <c r="E29" s="44" t="s">
        <v>163</v>
      </c>
      <c r="F29" s="10">
        <v>40000</v>
      </c>
      <c r="G29" s="10">
        <v>1148</v>
      </c>
      <c r="H29" s="10">
        <v>442.65</v>
      </c>
      <c r="I29" s="10">
        <v>1216</v>
      </c>
      <c r="J29" s="10">
        <v>25</v>
      </c>
      <c r="K29" s="10">
        <v>2831.65</v>
      </c>
      <c r="L29" s="10">
        <v>37168.35</v>
      </c>
    </row>
    <row r="30" spans="1:14" s="20" customFormat="1" ht="21" x14ac:dyDescent="0.45">
      <c r="A30" s="4" t="s">
        <v>128</v>
      </c>
      <c r="B30" s="25" t="s">
        <v>99</v>
      </c>
      <c r="C30" s="4" t="s">
        <v>115</v>
      </c>
      <c r="D30" s="21" t="s">
        <v>33</v>
      </c>
      <c r="E30" s="43" t="s">
        <v>162</v>
      </c>
      <c r="F30" s="28" t="s">
        <v>131</v>
      </c>
      <c r="G30" s="28" t="s">
        <v>133</v>
      </c>
      <c r="H30" s="28"/>
      <c r="I30" s="28" t="s">
        <v>134</v>
      </c>
      <c r="J30" s="28" t="s">
        <v>125</v>
      </c>
      <c r="K30" s="28" t="s">
        <v>135</v>
      </c>
      <c r="L30" s="28" t="s">
        <v>136</v>
      </c>
    </row>
    <row r="31" spans="1:14" s="20" customFormat="1" ht="21" x14ac:dyDescent="0.45">
      <c r="A31" s="4" t="s">
        <v>129</v>
      </c>
      <c r="B31" s="25" t="s">
        <v>99</v>
      </c>
      <c r="C31" s="4" t="s">
        <v>115</v>
      </c>
      <c r="D31" s="21" t="s">
        <v>33</v>
      </c>
      <c r="E31" s="43" t="s">
        <v>162</v>
      </c>
      <c r="F31" s="28" t="s">
        <v>132</v>
      </c>
      <c r="G31" s="28" t="s">
        <v>137</v>
      </c>
      <c r="H31" s="28"/>
      <c r="I31" s="28" t="s">
        <v>138</v>
      </c>
      <c r="J31" s="28" t="s">
        <v>125</v>
      </c>
      <c r="K31" s="28" t="s">
        <v>139</v>
      </c>
      <c r="L31" s="28" t="s">
        <v>140</v>
      </c>
    </row>
    <row r="32" spans="1:14" s="20" customFormat="1" ht="21" x14ac:dyDescent="0.45">
      <c r="A32" s="4" t="s">
        <v>130</v>
      </c>
      <c r="B32" s="25" t="s">
        <v>99</v>
      </c>
      <c r="C32" s="4" t="s">
        <v>115</v>
      </c>
      <c r="D32" s="21" t="s">
        <v>33</v>
      </c>
      <c r="E32" s="43" t="s">
        <v>162</v>
      </c>
      <c r="F32" s="28" t="s">
        <v>132</v>
      </c>
      <c r="G32" s="28" t="s">
        <v>137</v>
      </c>
      <c r="H32" s="28"/>
      <c r="I32" s="28" t="s">
        <v>138</v>
      </c>
      <c r="J32" s="28" t="s">
        <v>125</v>
      </c>
      <c r="K32" s="28" t="s">
        <v>139</v>
      </c>
      <c r="L32" s="28" t="s">
        <v>140</v>
      </c>
    </row>
    <row r="33" spans="1:14" s="20" customFormat="1" ht="21" x14ac:dyDescent="0.45">
      <c r="A33" s="4" t="s">
        <v>144</v>
      </c>
      <c r="B33" s="25" t="s">
        <v>99</v>
      </c>
      <c r="C33" s="4" t="s">
        <v>115</v>
      </c>
      <c r="D33" s="21" t="s">
        <v>33</v>
      </c>
      <c r="E33" s="43" t="s">
        <v>163</v>
      </c>
      <c r="F33" s="28">
        <v>15000</v>
      </c>
      <c r="G33" s="28" t="s">
        <v>137</v>
      </c>
      <c r="H33" s="4"/>
      <c r="I33" s="28" t="s">
        <v>138</v>
      </c>
      <c r="J33" s="28" t="s">
        <v>125</v>
      </c>
      <c r="K33" s="28" t="s">
        <v>139</v>
      </c>
      <c r="L33" s="28" t="s">
        <v>140</v>
      </c>
    </row>
    <row r="34" spans="1:14" s="20" customFormat="1" ht="21" x14ac:dyDescent="0.45">
      <c r="A34" s="4" t="s">
        <v>148</v>
      </c>
      <c r="B34" s="25" t="s">
        <v>99</v>
      </c>
      <c r="C34" s="4" t="s">
        <v>115</v>
      </c>
      <c r="D34" s="21" t="s">
        <v>33</v>
      </c>
      <c r="E34" s="43" t="s">
        <v>163</v>
      </c>
      <c r="F34" s="28">
        <v>15000</v>
      </c>
      <c r="G34" s="28" t="s">
        <v>137</v>
      </c>
      <c r="H34" s="4"/>
      <c r="I34" s="28" t="s">
        <v>138</v>
      </c>
      <c r="J34" s="28" t="s">
        <v>125</v>
      </c>
      <c r="K34" s="28" t="s">
        <v>139</v>
      </c>
      <c r="L34" s="28" t="s">
        <v>140</v>
      </c>
    </row>
    <row r="35" spans="1:14" s="20" customFormat="1" ht="21" x14ac:dyDescent="0.45">
      <c r="A35" s="4" t="s">
        <v>149</v>
      </c>
      <c r="B35" s="25" t="s">
        <v>99</v>
      </c>
      <c r="C35" s="4" t="s">
        <v>115</v>
      </c>
      <c r="D35" s="21" t="s">
        <v>33</v>
      </c>
      <c r="E35" s="43" t="s">
        <v>162</v>
      </c>
      <c r="F35" s="28">
        <v>20000</v>
      </c>
      <c r="G35" s="28">
        <v>574</v>
      </c>
      <c r="H35" s="28">
        <v>0</v>
      </c>
      <c r="I35" s="28">
        <v>608</v>
      </c>
      <c r="J35" s="28">
        <v>25</v>
      </c>
      <c r="K35" s="28">
        <v>1207</v>
      </c>
      <c r="L35" s="28">
        <v>18793</v>
      </c>
    </row>
    <row r="36" spans="1:14" s="20" customFormat="1" ht="21" x14ac:dyDescent="0.45">
      <c r="A36" s="4" t="s">
        <v>150</v>
      </c>
      <c r="B36" s="25" t="s">
        <v>99</v>
      </c>
      <c r="C36" s="4" t="s">
        <v>115</v>
      </c>
      <c r="D36" s="21" t="s">
        <v>33</v>
      </c>
      <c r="E36" s="43" t="s">
        <v>163</v>
      </c>
      <c r="F36" s="28">
        <v>15000</v>
      </c>
      <c r="G36" s="28" t="s">
        <v>137</v>
      </c>
      <c r="H36" s="4"/>
      <c r="I36" s="28" t="s">
        <v>138</v>
      </c>
      <c r="J36" s="28" t="s">
        <v>125</v>
      </c>
      <c r="K36" s="28" t="s">
        <v>139</v>
      </c>
      <c r="L36" s="28" t="s">
        <v>140</v>
      </c>
    </row>
    <row r="37" spans="1:14" s="20" customFormat="1" ht="21" x14ac:dyDescent="0.45">
      <c r="A37" s="4" t="s">
        <v>169</v>
      </c>
      <c r="B37" s="25" t="s">
        <v>99</v>
      </c>
      <c r="C37" s="4" t="s">
        <v>115</v>
      </c>
      <c r="D37" s="21" t="s">
        <v>33</v>
      </c>
      <c r="E37" s="43" t="s">
        <v>163</v>
      </c>
      <c r="F37" s="28">
        <v>15000</v>
      </c>
      <c r="G37" s="28" t="s">
        <v>137</v>
      </c>
      <c r="H37" s="4"/>
      <c r="I37" s="28" t="s">
        <v>138</v>
      </c>
      <c r="J37" s="28" t="s">
        <v>125</v>
      </c>
      <c r="K37" s="28" t="s">
        <v>139</v>
      </c>
      <c r="L37" s="28" t="s">
        <v>140</v>
      </c>
    </row>
    <row r="38" spans="1:14" s="20" customFormat="1" ht="21" x14ac:dyDescent="0.45">
      <c r="A38" s="4" t="s">
        <v>180</v>
      </c>
      <c r="B38" s="25" t="s">
        <v>99</v>
      </c>
      <c r="C38" s="4" t="s">
        <v>115</v>
      </c>
      <c r="D38" s="21" t="s">
        <v>33</v>
      </c>
      <c r="E38" s="43" t="s">
        <v>163</v>
      </c>
      <c r="F38" s="28">
        <v>15000</v>
      </c>
      <c r="G38" s="28" t="s">
        <v>137</v>
      </c>
      <c r="H38" s="4"/>
      <c r="I38" s="28" t="s">
        <v>138</v>
      </c>
      <c r="J38" s="28" t="s">
        <v>125</v>
      </c>
      <c r="K38" s="28" t="s">
        <v>139</v>
      </c>
      <c r="L38" s="28" t="s">
        <v>140</v>
      </c>
    </row>
    <row r="39" spans="1:14" s="20" customFormat="1" ht="21" x14ac:dyDescent="0.45">
      <c r="A39" s="4" t="s">
        <v>192</v>
      </c>
      <c r="B39" s="25" t="s">
        <v>99</v>
      </c>
      <c r="C39" s="4" t="s">
        <v>115</v>
      </c>
      <c r="D39" s="21" t="s">
        <v>33</v>
      </c>
      <c r="E39" s="43" t="s">
        <v>163</v>
      </c>
      <c r="F39" s="28">
        <v>25000</v>
      </c>
      <c r="G39" s="28">
        <v>717.5</v>
      </c>
      <c r="H39" s="28">
        <v>0</v>
      </c>
      <c r="I39" s="28">
        <v>760</v>
      </c>
      <c r="J39" s="28">
        <v>25</v>
      </c>
      <c r="K39" s="28">
        <v>1502.5</v>
      </c>
      <c r="L39" s="28">
        <v>23497.5</v>
      </c>
    </row>
    <row r="40" spans="1:14" s="20" customFormat="1" ht="21" x14ac:dyDescent="0.45">
      <c r="A40" s="4" t="s">
        <v>193</v>
      </c>
      <c r="B40" s="25" t="s">
        <v>99</v>
      </c>
      <c r="C40" s="4" t="s">
        <v>115</v>
      </c>
      <c r="D40" s="21" t="s">
        <v>33</v>
      </c>
      <c r="E40" s="43" t="s">
        <v>163</v>
      </c>
      <c r="F40" s="28">
        <v>20000</v>
      </c>
      <c r="G40" s="28">
        <v>574</v>
      </c>
      <c r="H40" s="28">
        <v>0</v>
      </c>
      <c r="I40" s="28">
        <v>608</v>
      </c>
      <c r="J40" s="28">
        <v>25</v>
      </c>
      <c r="K40" s="28">
        <v>1207</v>
      </c>
      <c r="L40" s="28">
        <v>18793</v>
      </c>
    </row>
    <row r="41" spans="1:14" s="20" customFormat="1" ht="21" x14ac:dyDescent="0.45">
      <c r="A41" s="4" t="s">
        <v>195</v>
      </c>
      <c r="B41" s="25" t="s">
        <v>99</v>
      </c>
      <c r="C41" s="4" t="s">
        <v>115</v>
      </c>
      <c r="D41" s="21" t="s">
        <v>33</v>
      </c>
      <c r="E41" s="43" t="s">
        <v>162</v>
      </c>
      <c r="F41" s="28">
        <v>20000</v>
      </c>
      <c r="G41" s="28">
        <v>574</v>
      </c>
      <c r="H41" s="28">
        <v>0</v>
      </c>
      <c r="I41" s="28">
        <v>608</v>
      </c>
      <c r="J41" s="28">
        <v>25</v>
      </c>
      <c r="K41" s="28">
        <v>1207</v>
      </c>
      <c r="L41" s="28">
        <v>18793</v>
      </c>
    </row>
    <row r="42" spans="1:14" s="20" customFormat="1" ht="21" x14ac:dyDescent="0.45">
      <c r="A42" s="4" t="s">
        <v>72</v>
      </c>
      <c r="B42" s="25" t="s">
        <v>54</v>
      </c>
      <c r="C42" s="4" t="s">
        <v>71</v>
      </c>
      <c r="D42" s="21" t="s">
        <v>33</v>
      </c>
      <c r="E42" s="43" t="s">
        <v>162</v>
      </c>
      <c r="F42" s="28">
        <v>20000</v>
      </c>
      <c r="G42" s="28">
        <v>574</v>
      </c>
      <c r="H42" s="28">
        <v>0</v>
      </c>
      <c r="I42" s="28">
        <v>608</v>
      </c>
      <c r="J42" s="28">
        <v>25</v>
      </c>
      <c r="K42" s="28">
        <v>1207</v>
      </c>
      <c r="L42" s="28">
        <v>18793</v>
      </c>
    </row>
    <row r="43" spans="1:14" s="20" customFormat="1" ht="21" x14ac:dyDescent="0.45">
      <c r="A43" s="4" t="s">
        <v>70</v>
      </c>
      <c r="B43" s="25" t="s">
        <v>54</v>
      </c>
      <c r="C43" s="4" t="s">
        <v>53</v>
      </c>
      <c r="D43" s="21" t="s">
        <v>33</v>
      </c>
      <c r="E43" s="43" t="s">
        <v>163</v>
      </c>
      <c r="F43" s="28">
        <v>30000</v>
      </c>
      <c r="G43" s="28">
        <v>861</v>
      </c>
      <c r="H43" s="28">
        <v>0</v>
      </c>
      <c r="I43" s="28">
        <v>912</v>
      </c>
      <c r="J43" s="28">
        <v>25</v>
      </c>
      <c r="K43" s="28">
        <v>1798</v>
      </c>
      <c r="L43" s="28">
        <v>28202</v>
      </c>
    </row>
    <row r="44" spans="1:14" s="20" customFormat="1" ht="21" x14ac:dyDescent="0.45">
      <c r="A44" s="40" t="s">
        <v>183</v>
      </c>
      <c r="B44" s="40" t="s">
        <v>54</v>
      </c>
      <c r="C44" s="40" t="s">
        <v>184</v>
      </c>
      <c r="D44" s="42" t="s">
        <v>157</v>
      </c>
      <c r="E44" s="43" t="s">
        <v>162</v>
      </c>
      <c r="F44" s="28">
        <v>25000</v>
      </c>
      <c r="G44" s="28">
        <v>717.5</v>
      </c>
      <c r="H44" s="28">
        <v>0</v>
      </c>
      <c r="I44" s="28">
        <v>760</v>
      </c>
      <c r="J44" s="28">
        <v>25</v>
      </c>
      <c r="K44" s="28">
        <v>1502.5</v>
      </c>
      <c r="L44" s="28">
        <v>23497.5</v>
      </c>
    </row>
    <row r="45" spans="1:14" ht="21" x14ac:dyDescent="0.45">
      <c r="A45" s="4" t="s">
        <v>90</v>
      </c>
      <c r="B45" s="25" t="s">
        <v>91</v>
      </c>
      <c r="C45" s="25" t="s">
        <v>7</v>
      </c>
      <c r="D45" s="21" t="s">
        <v>157</v>
      </c>
      <c r="E45" s="43" t="s">
        <v>162</v>
      </c>
      <c r="F45" s="10">
        <v>26000</v>
      </c>
      <c r="G45" s="10">
        <v>746.2</v>
      </c>
      <c r="H45" s="10">
        <v>0</v>
      </c>
      <c r="I45" s="10">
        <v>790.4</v>
      </c>
      <c r="J45" s="10">
        <v>25</v>
      </c>
      <c r="K45" s="10">
        <v>1561.6</v>
      </c>
      <c r="L45" s="10">
        <v>24438.400000000001</v>
      </c>
      <c r="M45" s="27"/>
      <c r="N45" s="27"/>
    </row>
    <row r="46" spans="1:14" s="20" customFormat="1" ht="21" x14ac:dyDescent="0.45">
      <c r="A46" s="4" t="s">
        <v>8</v>
      </c>
      <c r="B46" s="4" t="s">
        <v>177</v>
      </c>
      <c r="C46" s="4" t="s">
        <v>9</v>
      </c>
      <c r="D46" s="21" t="s">
        <v>33</v>
      </c>
      <c r="E46" s="43" t="s">
        <v>163</v>
      </c>
      <c r="F46" s="28">
        <v>40000</v>
      </c>
      <c r="G46" s="28">
        <v>1148</v>
      </c>
      <c r="H46" s="28">
        <v>442.65</v>
      </c>
      <c r="I46" s="28">
        <v>1216</v>
      </c>
      <c r="J46" s="28">
        <v>25</v>
      </c>
      <c r="K46" s="28">
        <v>2831.65</v>
      </c>
      <c r="L46" s="28">
        <v>37168.35</v>
      </c>
    </row>
    <row r="47" spans="1:14" s="20" customFormat="1" ht="21" x14ac:dyDescent="0.45">
      <c r="A47" s="4" t="s">
        <v>105</v>
      </c>
      <c r="B47" s="25" t="s">
        <v>103</v>
      </c>
      <c r="C47" s="25" t="s">
        <v>10</v>
      </c>
      <c r="D47" s="21" t="s">
        <v>157</v>
      </c>
      <c r="E47" s="44" t="s">
        <v>163</v>
      </c>
      <c r="F47" s="10">
        <v>26000</v>
      </c>
      <c r="G47" s="10">
        <v>746.2</v>
      </c>
      <c r="H47" s="10">
        <v>0</v>
      </c>
      <c r="I47" s="10">
        <v>790.4</v>
      </c>
      <c r="J47" s="10">
        <v>25</v>
      </c>
      <c r="K47" s="10">
        <v>1561.6</v>
      </c>
      <c r="L47" s="10">
        <v>24438.400000000001</v>
      </c>
    </row>
    <row r="48" spans="1:14" s="20" customFormat="1" ht="21" x14ac:dyDescent="0.45">
      <c r="A48" s="4" t="s">
        <v>106</v>
      </c>
      <c r="B48" s="25" t="s">
        <v>103</v>
      </c>
      <c r="C48" s="25" t="s">
        <v>107</v>
      </c>
      <c r="D48" s="21" t="s">
        <v>157</v>
      </c>
      <c r="E48" s="44" t="s">
        <v>162</v>
      </c>
      <c r="F48" s="10">
        <v>45000</v>
      </c>
      <c r="G48" s="10">
        <v>1291.5</v>
      </c>
      <c r="H48" s="10">
        <v>1148.33</v>
      </c>
      <c r="I48" s="10">
        <v>1368</v>
      </c>
      <c r="J48" s="10">
        <v>25</v>
      </c>
      <c r="K48" s="10">
        <v>3832.83</v>
      </c>
      <c r="L48" s="10">
        <v>41167.17</v>
      </c>
    </row>
    <row r="49" spans="1:12" s="20" customFormat="1" ht="21" x14ac:dyDescent="0.45">
      <c r="A49" s="4" t="s">
        <v>108</v>
      </c>
      <c r="B49" s="25" t="s">
        <v>103</v>
      </c>
      <c r="C49" s="25" t="s">
        <v>109</v>
      </c>
      <c r="D49" s="21" t="s">
        <v>157</v>
      </c>
      <c r="E49" s="44" t="s">
        <v>162</v>
      </c>
      <c r="F49" s="10">
        <v>90000</v>
      </c>
      <c r="G49" s="10">
        <v>2583</v>
      </c>
      <c r="H49" s="10">
        <v>9753.1200000000008</v>
      </c>
      <c r="I49" s="10">
        <v>2736</v>
      </c>
      <c r="J49" s="10">
        <v>25</v>
      </c>
      <c r="K49" s="10">
        <v>15097.12</v>
      </c>
      <c r="L49" s="10">
        <f>+F49-K49</f>
        <v>74902.880000000005</v>
      </c>
    </row>
    <row r="50" spans="1:12" s="20" customFormat="1" ht="21" x14ac:dyDescent="0.45">
      <c r="A50" s="4" t="s">
        <v>151</v>
      </c>
      <c r="B50" s="25" t="s">
        <v>103</v>
      </c>
      <c r="C50" s="4" t="s">
        <v>152</v>
      </c>
      <c r="D50" s="21" t="s">
        <v>33</v>
      </c>
      <c r="E50" s="43" t="s">
        <v>163</v>
      </c>
      <c r="F50" s="28">
        <v>85100</v>
      </c>
      <c r="G50" s="28">
        <v>2442.37</v>
      </c>
      <c r="H50" s="28">
        <v>8600.52</v>
      </c>
      <c r="I50" s="28">
        <v>2587.04</v>
      </c>
      <c r="J50" s="28">
        <v>25</v>
      </c>
      <c r="K50" s="28">
        <v>13654.93</v>
      </c>
      <c r="L50" s="28">
        <f>+F50-K50</f>
        <v>71445.070000000007</v>
      </c>
    </row>
    <row r="51" spans="1:12" s="20" customFormat="1" ht="21" x14ac:dyDescent="0.45">
      <c r="A51" s="4" t="s">
        <v>116</v>
      </c>
      <c r="B51" s="25" t="s">
        <v>103</v>
      </c>
      <c r="C51" s="25" t="s">
        <v>10</v>
      </c>
      <c r="D51" s="21" t="s">
        <v>33</v>
      </c>
      <c r="E51" s="43" t="s">
        <v>163</v>
      </c>
      <c r="F51" s="28">
        <v>40000</v>
      </c>
      <c r="G51" s="28">
        <v>1148</v>
      </c>
      <c r="H51" s="28">
        <v>442.65</v>
      </c>
      <c r="I51" s="28">
        <v>1216</v>
      </c>
      <c r="J51" s="28">
        <v>25</v>
      </c>
      <c r="K51" s="28">
        <v>2831.65</v>
      </c>
      <c r="L51" s="28">
        <v>37168.35</v>
      </c>
    </row>
    <row r="52" spans="1:12" s="20" customFormat="1" ht="21" x14ac:dyDescent="0.45">
      <c r="A52" s="4" t="s">
        <v>55</v>
      </c>
      <c r="B52" s="25" t="s">
        <v>11</v>
      </c>
      <c r="C52" s="4" t="s">
        <v>12</v>
      </c>
      <c r="D52" s="21" t="s">
        <v>33</v>
      </c>
      <c r="E52" s="43" t="s">
        <v>163</v>
      </c>
      <c r="F52" s="28">
        <v>12000</v>
      </c>
      <c r="G52" s="28">
        <v>344.4</v>
      </c>
      <c r="H52" s="28">
        <v>0</v>
      </c>
      <c r="I52" s="28">
        <v>364.8</v>
      </c>
      <c r="J52" s="28">
        <v>25</v>
      </c>
      <c r="K52" s="28">
        <v>734.2</v>
      </c>
      <c r="L52" s="28">
        <v>11265.8</v>
      </c>
    </row>
    <row r="53" spans="1:12" s="20" customFormat="1" ht="21" x14ac:dyDescent="0.45">
      <c r="A53" s="4" t="s">
        <v>56</v>
      </c>
      <c r="B53" s="25" t="s">
        <v>11</v>
      </c>
      <c r="C53" s="4" t="s">
        <v>57</v>
      </c>
      <c r="D53" s="21" t="s">
        <v>33</v>
      </c>
      <c r="E53" s="43" t="s">
        <v>162</v>
      </c>
      <c r="F53" s="28">
        <v>28000</v>
      </c>
      <c r="G53" s="28">
        <v>803.6</v>
      </c>
      <c r="H53" s="28">
        <v>0</v>
      </c>
      <c r="I53" s="28">
        <v>851.2</v>
      </c>
      <c r="J53" s="28">
        <v>25</v>
      </c>
      <c r="K53" s="28">
        <v>1679.8</v>
      </c>
      <c r="L53" s="28">
        <v>26320.2</v>
      </c>
    </row>
    <row r="54" spans="1:12" s="20" customFormat="1" ht="21" x14ac:dyDescent="0.45">
      <c r="A54" s="4" t="s">
        <v>58</v>
      </c>
      <c r="B54" s="25" t="s">
        <v>11</v>
      </c>
      <c r="C54" s="4" t="s">
        <v>59</v>
      </c>
      <c r="D54" s="21" t="s">
        <v>33</v>
      </c>
      <c r="E54" s="43" t="s">
        <v>162</v>
      </c>
      <c r="F54" s="28">
        <v>15000</v>
      </c>
      <c r="G54" s="28">
        <v>430.5</v>
      </c>
      <c r="H54" s="28">
        <v>0</v>
      </c>
      <c r="I54" s="28">
        <v>456</v>
      </c>
      <c r="J54" s="28">
        <v>25</v>
      </c>
      <c r="K54" s="28">
        <v>911.5</v>
      </c>
      <c r="L54" s="28">
        <v>14088.5</v>
      </c>
    </row>
    <row r="55" spans="1:12" s="20" customFormat="1" ht="21" x14ac:dyDescent="0.45">
      <c r="A55" s="4" t="s">
        <v>60</v>
      </c>
      <c r="B55" s="25" t="s">
        <v>11</v>
      </c>
      <c r="C55" s="4" t="s">
        <v>61</v>
      </c>
      <c r="D55" s="21" t="s">
        <v>33</v>
      </c>
      <c r="E55" s="43" t="s">
        <v>163</v>
      </c>
      <c r="F55" s="28">
        <v>16500</v>
      </c>
      <c r="G55" s="28">
        <v>473.55</v>
      </c>
      <c r="H55" s="28">
        <v>0</v>
      </c>
      <c r="I55" s="28">
        <v>501.6</v>
      </c>
      <c r="J55" s="28">
        <v>25</v>
      </c>
      <c r="K55" s="28">
        <v>1000.15</v>
      </c>
      <c r="L55" s="28">
        <v>15499.85</v>
      </c>
    </row>
    <row r="56" spans="1:12" s="20" customFormat="1" ht="21" x14ac:dyDescent="0.45">
      <c r="A56" s="4" t="s">
        <v>89</v>
      </c>
      <c r="B56" s="25" t="s">
        <v>11</v>
      </c>
      <c r="C56" s="4" t="s">
        <v>78</v>
      </c>
      <c r="D56" s="21" t="s">
        <v>33</v>
      </c>
      <c r="E56" s="43" t="s">
        <v>163</v>
      </c>
      <c r="F56" s="28">
        <v>22000</v>
      </c>
      <c r="G56" s="28">
        <v>631.4</v>
      </c>
      <c r="H56" s="28">
        <v>0</v>
      </c>
      <c r="I56" s="28">
        <v>668.8</v>
      </c>
      <c r="J56" s="28">
        <v>25</v>
      </c>
      <c r="K56" s="28">
        <v>1325.2</v>
      </c>
      <c r="L56" s="28">
        <v>20674.8</v>
      </c>
    </row>
    <row r="57" spans="1:12" s="20" customFormat="1" ht="21" x14ac:dyDescent="0.45">
      <c r="A57" s="4" t="s">
        <v>13</v>
      </c>
      <c r="B57" s="25" t="s">
        <v>11</v>
      </c>
      <c r="C57" s="4" t="s">
        <v>57</v>
      </c>
      <c r="D57" s="21" t="s">
        <v>33</v>
      </c>
      <c r="E57" s="43" t="s">
        <v>162</v>
      </c>
      <c r="F57" s="28">
        <v>30000</v>
      </c>
      <c r="G57" s="28">
        <v>861</v>
      </c>
      <c r="H57" s="28">
        <v>0</v>
      </c>
      <c r="I57" s="28">
        <v>912</v>
      </c>
      <c r="J57" s="28">
        <v>25</v>
      </c>
      <c r="K57" s="28">
        <v>1798</v>
      </c>
      <c r="L57" s="28">
        <v>28202</v>
      </c>
    </row>
    <row r="58" spans="1:12" s="20" customFormat="1" ht="21" x14ac:dyDescent="0.45">
      <c r="A58" s="4" t="s">
        <v>14</v>
      </c>
      <c r="B58" s="25" t="s">
        <v>11</v>
      </c>
      <c r="C58" s="4" t="s">
        <v>15</v>
      </c>
      <c r="D58" s="21" t="s">
        <v>33</v>
      </c>
      <c r="E58" s="43" t="s">
        <v>163</v>
      </c>
      <c r="F58" s="28">
        <v>26250</v>
      </c>
      <c r="G58" s="28">
        <v>753.38</v>
      </c>
      <c r="H58" s="28">
        <v>0</v>
      </c>
      <c r="I58" s="28">
        <v>798</v>
      </c>
      <c r="J58" s="28">
        <v>25</v>
      </c>
      <c r="K58" s="28">
        <v>1576.38</v>
      </c>
      <c r="L58" s="28">
        <v>24673.62</v>
      </c>
    </row>
    <row r="59" spans="1:12" s="20" customFormat="1" ht="21" x14ac:dyDescent="0.45">
      <c r="A59" s="4" t="s">
        <v>73</v>
      </c>
      <c r="B59" s="25" t="s">
        <v>11</v>
      </c>
      <c r="C59" s="4" t="s">
        <v>12</v>
      </c>
      <c r="D59" s="21" t="s">
        <v>33</v>
      </c>
      <c r="E59" s="43" t="s">
        <v>163</v>
      </c>
      <c r="F59" s="28">
        <v>12000</v>
      </c>
      <c r="G59" s="28">
        <v>344.4</v>
      </c>
      <c r="H59" s="28">
        <v>0</v>
      </c>
      <c r="I59" s="28">
        <v>364.8</v>
      </c>
      <c r="J59" s="28">
        <v>25</v>
      </c>
      <c r="K59" s="28">
        <v>734.2</v>
      </c>
      <c r="L59" s="28">
        <v>11265.8</v>
      </c>
    </row>
    <row r="60" spans="1:12" s="20" customFormat="1" ht="21" x14ac:dyDescent="0.45">
      <c r="A60" s="4" t="s">
        <v>74</v>
      </c>
      <c r="B60" s="25" t="s">
        <v>11</v>
      </c>
      <c r="C60" s="4" t="s">
        <v>78</v>
      </c>
      <c r="D60" s="21" t="s">
        <v>33</v>
      </c>
      <c r="E60" s="43" t="s">
        <v>162</v>
      </c>
      <c r="F60" s="28">
        <v>20000</v>
      </c>
      <c r="G60" s="28">
        <v>574</v>
      </c>
      <c r="H60" s="28">
        <v>0</v>
      </c>
      <c r="I60" s="28">
        <v>608</v>
      </c>
      <c r="J60" s="28">
        <v>25</v>
      </c>
      <c r="K60" s="28">
        <v>1207</v>
      </c>
      <c r="L60" s="28">
        <v>18793</v>
      </c>
    </row>
    <row r="61" spans="1:12" s="20" customFormat="1" ht="21" x14ac:dyDescent="0.45">
      <c r="A61" s="4" t="s">
        <v>75</v>
      </c>
      <c r="B61" s="25" t="s">
        <v>11</v>
      </c>
      <c r="C61" s="4" t="s">
        <v>78</v>
      </c>
      <c r="D61" s="21" t="s">
        <v>33</v>
      </c>
      <c r="E61" s="43" t="s">
        <v>162</v>
      </c>
      <c r="F61" s="28">
        <v>25000</v>
      </c>
      <c r="G61" s="28">
        <v>717.5</v>
      </c>
      <c r="H61" s="28">
        <v>0</v>
      </c>
      <c r="I61" s="28">
        <v>760</v>
      </c>
      <c r="J61" s="28">
        <v>25</v>
      </c>
      <c r="K61" s="28">
        <v>1502.5</v>
      </c>
      <c r="L61" s="28">
        <v>23497.5</v>
      </c>
    </row>
    <row r="62" spans="1:12" s="20" customFormat="1" ht="21" x14ac:dyDescent="0.45">
      <c r="A62" s="4" t="s">
        <v>141</v>
      </c>
      <c r="B62" s="25" t="s">
        <v>11</v>
      </c>
      <c r="C62" s="4" t="s">
        <v>94</v>
      </c>
      <c r="D62" s="21" t="s">
        <v>33</v>
      </c>
      <c r="E62" s="43" t="s">
        <v>163</v>
      </c>
      <c r="F62" s="28">
        <v>25000</v>
      </c>
      <c r="G62" s="28">
        <v>717.5</v>
      </c>
      <c r="H62" s="28">
        <v>0</v>
      </c>
      <c r="I62" s="28">
        <v>760</v>
      </c>
      <c r="J62" s="28">
        <v>25</v>
      </c>
      <c r="K62" s="28">
        <v>1502.5</v>
      </c>
      <c r="L62" s="28">
        <v>23497.5</v>
      </c>
    </row>
    <row r="63" spans="1:12" s="20" customFormat="1" ht="21" x14ac:dyDescent="0.45">
      <c r="A63" s="4" t="s">
        <v>153</v>
      </c>
      <c r="B63" s="25" t="s">
        <v>11</v>
      </c>
      <c r="C63" s="4" t="s">
        <v>78</v>
      </c>
      <c r="D63" s="21" t="s">
        <v>33</v>
      </c>
      <c r="E63" s="43" t="s">
        <v>162</v>
      </c>
      <c r="F63" s="28">
        <v>20000</v>
      </c>
      <c r="G63" s="28">
        <v>574</v>
      </c>
      <c r="H63" s="28">
        <v>0</v>
      </c>
      <c r="I63" s="28">
        <v>608</v>
      </c>
      <c r="J63" s="28">
        <v>25</v>
      </c>
      <c r="K63" s="28">
        <v>1207</v>
      </c>
      <c r="L63" s="28">
        <v>18793</v>
      </c>
    </row>
    <row r="64" spans="1:12" s="20" customFormat="1" ht="21" x14ac:dyDescent="0.45">
      <c r="A64" s="4" t="s">
        <v>155</v>
      </c>
      <c r="B64" s="25" t="s">
        <v>11</v>
      </c>
      <c r="C64" s="4" t="s">
        <v>57</v>
      </c>
      <c r="D64" s="21" t="s">
        <v>33</v>
      </c>
      <c r="E64" s="43" t="s">
        <v>162</v>
      </c>
      <c r="F64" s="28">
        <v>13000</v>
      </c>
      <c r="G64" s="28">
        <v>373.1</v>
      </c>
      <c r="H64" s="28">
        <v>0</v>
      </c>
      <c r="I64" s="28">
        <v>395.2</v>
      </c>
      <c r="J64" s="28">
        <v>25</v>
      </c>
      <c r="K64" s="28">
        <v>793.3</v>
      </c>
      <c r="L64" s="28">
        <f>+F64-K64</f>
        <v>12206.7</v>
      </c>
    </row>
    <row r="65" spans="1:12" s="20" customFormat="1" ht="21" x14ac:dyDescent="0.45">
      <c r="A65" s="4" t="s">
        <v>156</v>
      </c>
      <c r="B65" s="25" t="s">
        <v>11</v>
      </c>
      <c r="C65" s="4" t="s">
        <v>61</v>
      </c>
      <c r="D65" s="21" t="s">
        <v>157</v>
      </c>
      <c r="E65" s="43" t="s">
        <v>162</v>
      </c>
      <c r="F65" s="28">
        <v>16000</v>
      </c>
      <c r="G65" s="28">
        <v>459.2</v>
      </c>
      <c r="H65" s="28"/>
      <c r="I65" s="28">
        <v>486.4</v>
      </c>
      <c r="J65" s="28">
        <v>25</v>
      </c>
      <c r="K65" s="28">
        <f>+G65+I65+J65</f>
        <v>970.59999999999991</v>
      </c>
      <c r="L65" s="28">
        <f>+F65-K65</f>
        <v>15029.4</v>
      </c>
    </row>
    <row r="66" spans="1:12" s="20" customFormat="1" ht="21" x14ac:dyDescent="0.45">
      <c r="A66" s="4" t="s">
        <v>178</v>
      </c>
      <c r="B66" s="25" t="s">
        <v>11</v>
      </c>
      <c r="C66" s="4" t="s">
        <v>167</v>
      </c>
      <c r="D66" s="21" t="s">
        <v>157</v>
      </c>
      <c r="E66" s="43" t="s">
        <v>163</v>
      </c>
      <c r="F66" s="28">
        <v>30000</v>
      </c>
      <c r="G66" s="28">
        <v>861</v>
      </c>
      <c r="H66" s="28">
        <v>0</v>
      </c>
      <c r="I66" s="28">
        <v>912</v>
      </c>
      <c r="J66" s="28">
        <v>25</v>
      </c>
      <c r="K66" s="28">
        <v>1798</v>
      </c>
      <c r="L66" s="28">
        <v>28202</v>
      </c>
    </row>
    <row r="67" spans="1:12" s="20" customFormat="1" ht="21" x14ac:dyDescent="0.45">
      <c r="A67" s="40" t="s">
        <v>185</v>
      </c>
      <c r="B67" s="40" t="s">
        <v>11</v>
      </c>
      <c r="C67" s="40" t="s">
        <v>12</v>
      </c>
      <c r="D67" s="42" t="s">
        <v>157</v>
      </c>
      <c r="E67" s="43" t="s">
        <v>162</v>
      </c>
      <c r="F67" s="28">
        <v>10000</v>
      </c>
      <c r="G67" s="28" t="s">
        <v>133</v>
      </c>
      <c r="H67" s="28"/>
      <c r="I67" s="28" t="s">
        <v>134</v>
      </c>
      <c r="J67" s="28" t="s">
        <v>125</v>
      </c>
      <c r="K67" s="28" t="s">
        <v>135</v>
      </c>
      <c r="L67" s="28" t="s">
        <v>136</v>
      </c>
    </row>
    <row r="68" spans="1:12" s="20" customFormat="1" ht="21" x14ac:dyDescent="0.45">
      <c r="A68" s="40" t="s">
        <v>186</v>
      </c>
      <c r="B68" s="40" t="s">
        <v>11</v>
      </c>
      <c r="C68" s="40" t="s">
        <v>187</v>
      </c>
      <c r="D68" s="42" t="s">
        <v>157</v>
      </c>
      <c r="E68" s="43" t="s">
        <v>163</v>
      </c>
      <c r="F68" s="28">
        <v>25000</v>
      </c>
      <c r="G68" s="28">
        <v>717.5</v>
      </c>
      <c r="H68" s="28">
        <v>0</v>
      </c>
      <c r="I68" s="28">
        <v>760</v>
      </c>
      <c r="J68" s="28">
        <v>25</v>
      </c>
      <c r="K68" s="28">
        <v>1502.5</v>
      </c>
      <c r="L68" s="28">
        <v>23497.5</v>
      </c>
    </row>
    <row r="69" spans="1:12" s="20" customFormat="1" ht="21" x14ac:dyDescent="0.45">
      <c r="A69" s="40" t="s">
        <v>194</v>
      </c>
      <c r="B69" s="40" t="s">
        <v>11</v>
      </c>
      <c r="C69" s="40" t="s">
        <v>57</v>
      </c>
      <c r="D69" s="42" t="s">
        <v>157</v>
      </c>
      <c r="E69" s="43" t="s">
        <v>162</v>
      </c>
      <c r="F69" s="28">
        <v>20000</v>
      </c>
      <c r="G69" s="28">
        <v>574</v>
      </c>
      <c r="H69" s="28">
        <v>0</v>
      </c>
      <c r="I69" s="28">
        <v>608</v>
      </c>
      <c r="J69" s="28">
        <v>25</v>
      </c>
      <c r="K69" s="28">
        <v>1207</v>
      </c>
      <c r="L69" s="28">
        <v>18793</v>
      </c>
    </row>
    <row r="70" spans="1:12" s="20" customFormat="1" ht="21" x14ac:dyDescent="0.45">
      <c r="A70" s="4" t="s">
        <v>118</v>
      </c>
      <c r="B70" s="25" t="s">
        <v>11</v>
      </c>
      <c r="C70" s="4" t="s">
        <v>123</v>
      </c>
      <c r="D70" s="21" t="s">
        <v>33</v>
      </c>
      <c r="E70" s="43" t="s">
        <v>163</v>
      </c>
      <c r="F70" s="28">
        <v>20000</v>
      </c>
      <c r="G70" s="28">
        <v>574</v>
      </c>
      <c r="H70" s="28">
        <v>0</v>
      </c>
      <c r="I70" s="28">
        <v>608</v>
      </c>
      <c r="J70" s="28">
        <v>25</v>
      </c>
      <c r="K70" s="28">
        <v>1207</v>
      </c>
      <c r="L70" s="28">
        <v>18793</v>
      </c>
    </row>
    <row r="71" spans="1:12" s="20" customFormat="1" ht="21" x14ac:dyDescent="0.45">
      <c r="A71" s="4" t="s">
        <v>119</v>
      </c>
      <c r="B71" s="25" t="s">
        <v>11</v>
      </c>
      <c r="C71" s="4" t="s">
        <v>12</v>
      </c>
      <c r="D71" s="21" t="s">
        <v>33</v>
      </c>
      <c r="E71" s="43" t="s">
        <v>163</v>
      </c>
      <c r="F71" s="28">
        <v>15000</v>
      </c>
      <c r="G71" s="28">
        <v>430.5</v>
      </c>
      <c r="H71" s="28">
        <v>0</v>
      </c>
      <c r="I71" s="28">
        <v>456</v>
      </c>
      <c r="J71" s="28">
        <v>25</v>
      </c>
      <c r="K71" s="28">
        <v>911.5</v>
      </c>
      <c r="L71" s="28">
        <v>14088.5</v>
      </c>
    </row>
    <row r="72" spans="1:12" s="20" customFormat="1" ht="21" x14ac:dyDescent="0.45">
      <c r="A72" s="4" t="s">
        <v>120</v>
      </c>
      <c r="B72" s="25" t="s">
        <v>11</v>
      </c>
      <c r="C72" s="4" t="s">
        <v>61</v>
      </c>
      <c r="D72" s="21" t="s">
        <v>33</v>
      </c>
      <c r="E72" s="43" t="s">
        <v>162</v>
      </c>
      <c r="F72" s="28">
        <v>20000</v>
      </c>
      <c r="G72" s="28">
        <v>574</v>
      </c>
      <c r="H72" s="28">
        <v>0</v>
      </c>
      <c r="I72" s="28">
        <v>608</v>
      </c>
      <c r="J72" s="28">
        <v>25</v>
      </c>
      <c r="K72" s="28">
        <v>1207</v>
      </c>
      <c r="L72" s="28">
        <v>18793</v>
      </c>
    </row>
    <row r="73" spans="1:12" s="20" customFormat="1" ht="21" x14ac:dyDescent="0.45">
      <c r="A73" s="4" t="s">
        <v>121</v>
      </c>
      <c r="B73" s="25" t="s">
        <v>11</v>
      </c>
      <c r="C73" s="4" t="s">
        <v>57</v>
      </c>
      <c r="D73" s="21" t="s">
        <v>33</v>
      </c>
      <c r="E73" s="43" t="s">
        <v>162</v>
      </c>
      <c r="F73" s="28">
        <v>12000</v>
      </c>
      <c r="G73" s="28">
        <v>344.4</v>
      </c>
      <c r="H73" s="28">
        <v>0</v>
      </c>
      <c r="I73" s="28">
        <v>364.8</v>
      </c>
      <c r="J73" s="28">
        <v>25</v>
      </c>
      <c r="K73" s="28">
        <v>734.2</v>
      </c>
      <c r="L73" s="28">
        <v>11265.8</v>
      </c>
    </row>
    <row r="74" spans="1:12" s="20" customFormat="1" ht="21" x14ac:dyDescent="0.45">
      <c r="A74" s="4" t="s">
        <v>122</v>
      </c>
      <c r="B74" s="25" t="s">
        <v>11</v>
      </c>
      <c r="C74" s="4" t="s">
        <v>57</v>
      </c>
      <c r="D74" s="21" t="s">
        <v>33</v>
      </c>
      <c r="E74" s="43" t="s">
        <v>162</v>
      </c>
      <c r="F74" s="28">
        <v>11000</v>
      </c>
      <c r="G74" s="28">
        <v>315.7</v>
      </c>
      <c r="H74" s="28">
        <v>0</v>
      </c>
      <c r="I74" s="28">
        <v>334.4</v>
      </c>
      <c r="J74" s="28">
        <v>25</v>
      </c>
      <c r="K74" s="28">
        <v>675.1</v>
      </c>
      <c r="L74" s="28">
        <v>10324.9</v>
      </c>
    </row>
    <row r="75" spans="1:12" s="20" customFormat="1" ht="21" x14ac:dyDescent="0.45">
      <c r="A75" s="4" t="s">
        <v>76</v>
      </c>
      <c r="B75" s="25" t="s">
        <v>11</v>
      </c>
      <c r="C75" s="4" t="s">
        <v>61</v>
      </c>
      <c r="D75" s="21" t="s">
        <v>33</v>
      </c>
      <c r="E75" s="43" t="s">
        <v>162</v>
      </c>
      <c r="F75" s="28">
        <v>15000</v>
      </c>
      <c r="G75" s="28">
        <v>430.5</v>
      </c>
      <c r="H75" s="28">
        <v>0</v>
      </c>
      <c r="I75" s="28">
        <v>456</v>
      </c>
      <c r="J75" s="28">
        <v>25</v>
      </c>
      <c r="K75" s="28">
        <v>911.5</v>
      </c>
      <c r="L75" s="28">
        <v>14088.5</v>
      </c>
    </row>
    <row r="76" spans="1:12" s="20" customFormat="1" ht="21" x14ac:dyDescent="0.45">
      <c r="A76" s="4" t="s">
        <v>77</v>
      </c>
      <c r="B76" s="25" t="s">
        <v>11</v>
      </c>
      <c r="C76" s="4" t="s">
        <v>12</v>
      </c>
      <c r="D76" s="21" t="s">
        <v>33</v>
      </c>
      <c r="E76" s="43" t="s">
        <v>163</v>
      </c>
      <c r="F76" s="28">
        <v>15000</v>
      </c>
      <c r="G76" s="28">
        <v>430.5</v>
      </c>
      <c r="H76" s="28">
        <v>0</v>
      </c>
      <c r="I76" s="28">
        <v>456</v>
      </c>
      <c r="J76" s="28">
        <v>25</v>
      </c>
      <c r="K76" s="28">
        <v>911.5</v>
      </c>
      <c r="L76" s="28">
        <f>+F76-K76</f>
        <v>14088.5</v>
      </c>
    </row>
    <row r="77" spans="1:12" s="20" customFormat="1" ht="21" x14ac:dyDescent="0.45">
      <c r="A77" s="4" t="s">
        <v>52</v>
      </c>
      <c r="B77" s="25" t="s">
        <v>16</v>
      </c>
      <c r="C77" s="4" t="s">
        <v>94</v>
      </c>
      <c r="D77" s="21" t="s">
        <v>157</v>
      </c>
      <c r="E77" s="43" t="s">
        <v>162</v>
      </c>
      <c r="F77" s="28">
        <v>30000</v>
      </c>
      <c r="G77" s="28">
        <v>861</v>
      </c>
      <c r="H77" s="28">
        <v>0</v>
      </c>
      <c r="I77" s="28">
        <v>912</v>
      </c>
      <c r="J77" s="28">
        <v>25</v>
      </c>
      <c r="K77" s="28">
        <v>1798</v>
      </c>
      <c r="L77" s="28">
        <v>28202</v>
      </c>
    </row>
    <row r="78" spans="1:12" s="20" customFormat="1" ht="21" x14ac:dyDescent="0.45">
      <c r="A78" s="4" t="s">
        <v>17</v>
      </c>
      <c r="B78" s="25" t="s">
        <v>16</v>
      </c>
      <c r="C78" s="4" t="s">
        <v>35</v>
      </c>
      <c r="D78" s="21" t="s">
        <v>33</v>
      </c>
      <c r="E78" s="43" t="s">
        <v>163</v>
      </c>
      <c r="F78" s="28">
        <v>40000</v>
      </c>
      <c r="G78" s="28">
        <v>1148</v>
      </c>
      <c r="H78" s="28">
        <v>206.03</v>
      </c>
      <c r="I78" s="28">
        <v>1216</v>
      </c>
      <c r="J78" s="28">
        <v>1602.45</v>
      </c>
      <c r="K78" s="28">
        <f>+G78+H78+I78+J78</f>
        <v>4172.4799999999996</v>
      </c>
      <c r="L78" s="28">
        <f>+F78-K78</f>
        <v>35827.520000000004</v>
      </c>
    </row>
    <row r="79" spans="1:12" s="20" customFormat="1" ht="21" x14ac:dyDescent="0.45">
      <c r="A79" s="4" t="s">
        <v>45</v>
      </c>
      <c r="B79" s="25" t="s">
        <v>18</v>
      </c>
      <c r="C79" s="4" t="s">
        <v>5</v>
      </c>
      <c r="D79" s="21" t="s">
        <v>33</v>
      </c>
      <c r="E79" s="43" t="s">
        <v>163</v>
      </c>
      <c r="F79" s="28">
        <v>35000</v>
      </c>
      <c r="G79" s="28">
        <v>1004.5</v>
      </c>
      <c r="H79" s="28">
        <v>0</v>
      </c>
      <c r="I79" s="28">
        <v>1064</v>
      </c>
      <c r="J79" s="28">
        <v>25</v>
      </c>
      <c r="K79" s="28">
        <v>2093.5</v>
      </c>
      <c r="L79" s="28">
        <f>+F79-K79</f>
        <v>32906.5</v>
      </c>
    </row>
    <row r="80" spans="1:12" s="20" customFormat="1" ht="21" x14ac:dyDescent="0.45">
      <c r="A80" s="4" t="s">
        <v>19</v>
      </c>
      <c r="B80" s="25" t="s">
        <v>18</v>
      </c>
      <c r="C80" s="4" t="s">
        <v>182</v>
      </c>
      <c r="D80" s="21" t="s">
        <v>33</v>
      </c>
      <c r="E80" s="43" t="s">
        <v>163</v>
      </c>
      <c r="F80" s="28">
        <v>35000</v>
      </c>
      <c r="G80" s="28">
        <v>1004.5</v>
      </c>
      <c r="H80" s="28">
        <v>0</v>
      </c>
      <c r="I80" s="28">
        <v>1064</v>
      </c>
      <c r="J80" s="28">
        <v>25</v>
      </c>
      <c r="K80" s="28">
        <v>2093.5</v>
      </c>
      <c r="L80" s="28">
        <v>32906.5</v>
      </c>
    </row>
    <row r="81" spans="1:12" s="20" customFormat="1" ht="21" x14ac:dyDescent="0.45">
      <c r="A81" s="4" t="s">
        <v>190</v>
      </c>
      <c r="B81" s="25" t="s">
        <v>174</v>
      </c>
      <c r="C81" s="4" t="s">
        <v>184</v>
      </c>
      <c r="D81" s="21" t="s">
        <v>33</v>
      </c>
      <c r="E81" s="43" t="s">
        <v>163</v>
      </c>
      <c r="F81" s="28">
        <v>35000</v>
      </c>
      <c r="G81" s="28">
        <v>1004.5</v>
      </c>
      <c r="H81" s="28">
        <v>0</v>
      </c>
      <c r="I81" s="28">
        <v>1064</v>
      </c>
      <c r="J81" s="28">
        <v>25</v>
      </c>
      <c r="K81" s="28">
        <v>2093.5</v>
      </c>
      <c r="L81" s="28">
        <v>32906.5</v>
      </c>
    </row>
    <row r="82" spans="1:12" s="20" customFormat="1" ht="21" x14ac:dyDescent="0.45">
      <c r="A82" s="4" t="s">
        <v>65</v>
      </c>
      <c r="B82" s="25" t="s">
        <v>174</v>
      </c>
      <c r="C82" s="4" t="s">
        <v>184</v>
      </c>
      <c r="D82" s="21" t="s">
        <v>33</v>
      </c>
      <c r="E82" s="43" t="s">
        <v>162</v>
      </c>
      <c r="F82" s="28">
        <v>35000</v>
      </c>
      <c r="G82" s="28">
        <v>1004.5</v>
      </c>
      <c r="H82" s="28">
        <v>0</v>
      </c>
      <c r="I82" s="28">
        <v>1064</v>
      </c>
      <c r="J82" s="28">
        <v>25</v>
      </c>
      <c r="K82" s="28">
        <v>2093.5</v>
      </c>
      <c r="L82" s="28">
        <v>32906.5</v>
      </c>
    </row>
    <row r="83" spans="1:12" s="20" customFormat="1" ht="21" x14ac:dyDescent="0.45">
      <c r="A83" s="4" t="s">
        <v>104</v>
      </c>
      <c r="B83" s="25" t="s">
        <v>168</v>
      </c>
      <c r="C83" s="4" t="s">
        <v>30</v>
      </c>
      <c r="D83" s="21" t="s">
        <v>33</v>
      </c>
      <c r="E83" s="43" t="s">
        <v>162</v>
      </c>
      <c r="F83" s="10">
        <v>35000</v>
      </c>
      <c r="G83" s="10">
        <v>1004.5</v>
      </c>
      <c r="H83" s="10">
        <v>0</v>
      </c>
      <c r="I83" s="10">
        <v>1064</v>
      </c>
      <c r="J83" s="10">
        <v>25</v>
      </c>
      <c r="K83" s="10">
        <v>2093.5</v>
      </c>
      <c r="L83" s="10">
        <v>32906.5</v>
      </c>
    </row>
    <row r="84" spans="1:12" s="20" customFormat="1" ht="21" x14ac:dyDescent="0.45">
      <c r="A84" s="4" t="s">
        <v>62</v>
      </c>
      <c r="B84" s="25" t="s">
        <v>20</v>
      </c>
      <c r="C84" s="4" t="s">
        <v>30</v>
      </c>
      <c r="D84" s="21" t="s">
        <v>33</v>
      </c>
      <c r="E84" s="43" t="s">
        <v>162</v>
      </c>
      <c r="F84" s="28">
        <v>25000</v>
      </c>
      <c r="G84" s="28">
        <v>717.5</v>
      </c>
      <c r="H84" s="28">
        <v>0</v>
      </c>
      <c r="I84" s="28">
        <v>760</v>
      </c>
      <c r="J84" s="28">
        <v>25</v>
      </c>
      <c r="K84" s="28">
        <v>1502.5</v>
      </c>
      <c r="L84" s="28">
        <v>23497.5</v>
      </c>
    </row>
    <row r="85" spans="1:12" s="20" customFormat="1" ht="21" x14ac:dyDescent="0.45">
      <c r="A85" s="4" t="s">
        <v>63</v>
      </c>
      <c r="B85" s="25" t="s">
        <v>20</v>
      </c>
      <c r="C85" s="4" t="s">
        <v>30</v>
      </c>
      <c r="D85" s="21" t="s">
        <v>33</v>
      </c>
      <c r="E85" s="43" t="s">
        <v>163</v>
      </c>
      <c r="F85" s="28">
        <v>25000</v>
      </c>
      <c r="G85" s="28">
        <v>717.5</v>
      </c>
      <c r="H85" s="28">
        <v>0</v>
      </c>
      <c r="I85" s="28">
        <v>760</v>
      </c>
      <c r="J85" s="28">
        <v>25</v>
      </c>
      <c r="K85" s="28">
        <v>1502.5</v>
      </c>
      <c r="L85" s="28">
        <v>23497.5</v>
      </c>
    </row>
    <row r="86" spans="1:12" s="20" customFormat="1" ht="21" x14ac:dyDescent="0.45">
      <c r="A86" s="4" t="s">
        <v>64</v>
      </c>
      <c r="B86" s="25" t="s">
        <v>20</v>
      </c>
      <c r="C86" s="4" t="s">
        <v>30</v>
      </c>
      <c r="D86" s="21" t="s">
        <v>33</v>
      </c>
      <c r="E86" s="43" t="s">
        <v>162</v>
      </c>
      <c r="F86" s="28">
        <v>25000</v>
      </c>
      <c r="G86" s="28">
        <v>717.5</v>
      </c>
      <c r="H86" s="28">
        <v>0</v>
      </c>
      <c r="I86" s="28">
        <v>760</v>
      </c>
      <c r="J86" s="28">
        <v>25</v>
      </c>
      <c r="K86" s="28">
        <v>1502.5</v>
      </c>
      <c r="L86" s="28">
        <v>23497.5</v>
      </c>
    </row>
    <row r="87" spans="1:12" s="20" customFormat="1" ht="21" x14ac:dyDescent="0.45">
      <c r="A87" s="4" t="s">
        <v>79</v>
      </c>
      <c r="B87" s="25" t="s">
        <v>20</v>
      </c>
      <c r="C87" s="4" t="s">
        <v>31</v>
      </c>
      <c r="D87" s="21" t="s">
        <v>33</v>
      </c>
      <c r="E87" s="43" t="s">
        <v>162</v>
      </c>
      <c r="F87" s="28">
        <v>45000</v>
      </c>
      <c r="G87" s="28">
        <v>1291.5</v>
      </c>
      <c r="H87" s="28">
        <v>1148.33</v>
      </c>
      <c r="I87" s="28">
        <v>1368</v>
      </c>
      <c r="J87" s="28">
        <v>25</v>
      </c>
      <c r="K87" s="28">
        <v>3832.83</v>
      </c>
      <c r="L87" s="28">
        <v>41167.17</v>
      </c>
    </row>
    <row r="88" spans="1:12" s="20" customFormat="1" ht="21" x14ac:dyDescent="0.45">
      <c r="A88" s="4" t="s">
        <v>80</v>
      </c>
      <c r="B88" s="25" t="s">
        <v>20</v>
      </c>
      <c r="C88" s="4" t="s">
        <v>30</v>
      </c>
      <c r="D88" s="21" t="s">
        <v>33</v>
      </c>
      <c r="E88" s="43" t="s">
        <v>162</v>
      </c>
      <c r="F88" s="28">
        <v>25000</v>
      </c>
      <c r="G88" s="28">
        <v>717.5</v>
      </c>
      <c r="H88" s="28">
        <v>0</v>
      </c>
      <c r="I88" s="28">
        <v>760</v>
      </c>
      <c r="J88" s="28">
        <v>25</v>
      </c>
      <c r="K88" s="28">
        <v>1502.5</v>
      </c>
      <c r="L88" s="28">
        <v>23497.5</v>
      </c>
    </row>
    <row r="89" spans="1:12" s="20" customFormat="1" ht="21" x14ac:dyDescent="0.45">
      <c r="A89" s="4" t="s">
        <v>81</v>
      </c>
      <c r="B89" s="25" t="s">
        <v>20</v>
      </c>
      <c r="C89" s="4" t="s">
        <v>30</v>
      </c>
      <c r="D89" s="21" t="s">
        <v>33</v>
      </c>
      <c r="E89" s="43" t="s">
        <v>162</v>
      </c>
      <c r="F89" s="28">
        <v>25000</v>
      </c>
      <c r="G89" s="28">
        <v>717.5</v>
      </c>
      <c r="H89" s="28">
        <v>0</v>
      </c>
      <c r="I89" s="28">
        <v>760</v>
      </c>
      <c r="J89" s="28">
        <v>25</v>
      </c>
      <c r="K89" s="28">
        <v>1502.5</v>
      </c>
      <c r="L89" s="28">
        <v>23497.5</v>
      </c>
    </row>
    <row r="90" spans="1:12" s="20" customFormat="1" ht="21" x14ac:dyDescent="0.45">
      <c r="A90" s="4" t="s">
        <v>82</v>
      </c>
      <c r="B90" s="25" t="s">
        <v>20</v>
      </c>
      <c r="C90" s="4" t="s">
        <v>31</v>
      </c>
      <c r="D90" s="21" t="s">
        <v>33</v>
      </c>
      <c r="E90" s="43" t="s">
        <v>162</v>
      </c>
      <c r="F90" s="28">
        <v>45000</v>
      </c>
      <c r="G90" s="28">
        <v>1291.5</v>
      </c>
      <c r="H90" s="28">
        <v>1148.33</v>
      </c>
      <c r="I90" s="28">
        <v>1368</v>
      </c>
      <c r="J90" s="28">
        <v>25</v>
      </c>
      <c r="K90" s="28">
        <v>3832.83</v>
      </c>
      <c r="L90" s="28">
        <v>41167.17</v>
      </c>
    </row>
    <row r="91" spans="1:12" s="20" customFormat="1" ht="21" x14ac:dyDescent="0.45">
      <c r="A91" s="4" t="s">
        <v>83</v>
      </c>
      <c r="B91" s="25" t="s">
        <v>20</v>
      </c>
      <c r="C91" s="4" t="s">
        <v>31</v>
      </c>
      <c r="D91" s="21" t="s">
        <v>33</v>
      </c>
      <c r="E91" s="43" t="s">
        <v>162</v>
      </c>
      <c r="F91" s="28">
        <v>48000</v>
      </c>
      <c r="G91" s="28">
        <v>1377.6</v>
      </c>
      <c r="H91" s="28">
        <v>1571.73</v>
      </c>
      <c r="I91" s="28">
        <v>1459.2</v>
      </c>
      <c r="J91" s="28">
        <v>25</v>
      </c>
      <c r="K91" s="28">
        <v>4433.53</v>
      </c>
      <c r="L91" s="28">
        <v>43566.47</v>
      </c>
    </row>
    <row r="92" spans="1:12" s="20" customFormat="1" ht="21" x14ac:dyDescent="0.45">
      <c r="A92" s="4" t="s">
        <v>84</v>
      </c>
      <c r="B92" s="25" t="s">
        <v>20</v>
      </c>
      <c r="C92" s="4" t="s">
        <v>30</v>
      </c>
      <c r="D92" s="21" t="s">
        <v>33</v>
      </c>
      <c r="E92" s="43" t="s">
        <v>162</v>
      </c>
      <c r="F92" s="28">
        <v>25000</v>
      </c>
      <c r="G92" s="28">
        <v>717.5</v>
      </c>
      <c r="H92" s="28">
        <v>0</v>
      </c>
      <c r="I92" s="28">
        <v>760</v>
      </c>
      <c r="J92" s="28">
        <v>25</v>
      </c>
      <c r="K92" s="28">
        <v>1502.5</v>
      </c>
      <c r="L92" s="28">
        <v>23497.5</v>
      </c>
    </row>
    <row r="93" spans="1:12" s="20" customFormat="1" ht="21" x14ac:dyDescent="0.45">
      <c r="A93" s="4" t="s">
        <v>85</v>
      </c>
      <c r="B93" s="25" t="s">
        <v>20</v>
      </c>
      <c r="C93" s="4" t="s">
        <v>30</v>
      </c>
      <c r="D93" s="21" t="s">
        <v>33</v>
      </c>
      <c r="E93" s="43" t="s">
        <v>162</v>
      </c>
      <c r="F93" s="28">
        <v>25000</v>
      </c>
      <c r="G93" s="28">
        <v>717.5</v>
      </c>
      <c r="H93" s="28">
        <v>0</v>
      </c>
      <c r="I93" s="28">
        <v>760</v>
      </c>
      <c r="J93" s="28">
        <v>25</v>
      </c>
      <c r="K93" s="28">
        <v>1502.5</v>
      </c>
      <c r="L93" s="28">
        <v>23497.5</v>
      </c>
    </row>
    <row r="94" spans="1:12" s="20" customFormat="1" ht="21" x14ac:dyDescent="0.45">
      <c r="A94" s="4" t="s">
        <v>124</v>
      </c>
      <c r="B94" s="25" t="s">
        <v>20</v>
      </c>
      <c r="C94" s="4" t="s">
        <v>31</v>
      </c>
      <c r="D94" s="21" t="s">
        <v>33</v>
      </c>
      <c r="E94" s="43" t="s">
        <v>162</v>
      </c>
      <c r="F94" s="28">
        <v>50000</v>
      </c>
      <c r="G94" s="28">
        <v>1435</v>
      </c>
      <c r="H94" s="28">
        <v>1854</v>
      </c>
      <c r="I94" s="28">
        <v>1520</v>
      </c>
      <c r="J94" s="28">
        <v>25</v>
      </c>
      <c r="K94" s="28">
        <v>4834</v>
      </c>
      <c r="L94" s="28">
        <v>45166</v>
      </c>
    </row>
    <row r="95" spans="1:12" s="20" customFormat="1" ht="21" x14ac:dyDescent="0.45">
      <c r="A95" s="4" t="s">
        <v>154</v>
      </c>
      <c r="B95" s="25" t="s">
        <v>20</v>
      </c>
      <c r="C95" s="4" t="s">
        <v>30</v>
      </c>
      <c r="D95" s="21" t="s">
        <v>33</v>
      </c>
      <c r="E95" s="43" t="s">
        <v>162</v>
      </c>
      <c r="F95" s="28">
        <v>23000</v>
      </c>
      <c r="G95" s="28">
        <v>660.1</v>
      </c>
      <c r="H95" s="28"/>
      <c r="I95" s="28">
        <v>699.2</v>
      </c>
      <c r="J95" s="28">
        <v>25</v>
      </c>
      <c r="K95" s="28">
        <v>1384.3</v>
      </c>
      <c r="L95" s="28">
        <v>21615.7</v>
      </c>
    </row>
    <row r="96" spans="1:12" s="20" customFormat="1" ht="21" x14ac:dyDescent="0.45">
      <c r="A96" s="4" t="s">
        <v>66</v>
      </c>
      <c r="B96" s="25" t="s">
        <v>21</v>
      </c>
      <c r="C96" s="4" t="s">
        <v>15</v>
      </c>
      <c r="D96" s="21" t="s">
        <v>33</v>
      </c>
      <c r="E96" s="43" t="s">
        <v>163</v>
      </c>
      <c r="F96" s="28">
        <v>23000</v>
      </c>
      <c r="G96" s="28">
        <v>660.1</v>
      </c>
      <c r="H96" s="28">
        <v>0</v>
      </c>
      <c r="I96" s="28">
        <v>699.2</v>
      </c>
      <c r="J96" s="28">
        <v>1602.45</v>
      </c>
      <c r="K96" s="28">
        <f>+G96+I96+J96</f>
        <v>2961.75</v>
      </c>
      <c r="L96" s="28">
        <f>+F96-K96</f>
        <v>20038.25</v>
      </c>
    </row>
    <row r="97" spans="1:12" s="20" customFormat="1" ht="21" x14ac:dyDescent="0.45">
      <c r="A97" s="4" t="s">
        <v>67</v>
      </c>
      <c r="B97" s="25" t="s">
        <v>21</v>
      </c>
      <c r="C97" s="4" t="s">
        <v>6</v>
      </c>
      <c r="D97" s="21" t="s">
        <v>33</v>
      </c>
      <c r="E97" s="43" t="s">
        <v>163</v>
      </c>
      <c r="F97" s="28">
        <v>30000</v>
      </c>
      <c r="G97" s="28">
        <v>861</v>
      </c>
      <c r="H97" s="28">
        <v>0</v>
      </c>
      <c r="I97" s="28">
        <v>912</v>
      </c>
      <c r="J97" s="28">
        <v>25</v>
      </c>
      <c r="K97" s="28">
        <v>1798</v>
      </c>
      <c r="L97" s="28">
        <v>28202</v>
      </c>
    </row>
    <row r="98" spans="1:12" s="20" customFormat="1" ht="21" x14ac:dyDescent="0.45">
      <c r="A98" s="4" t="s">
        <v>93</v>
      </c>
      <c r="B98" s="25" t="s">
        <v>21</v>
      </c>
      <c r="C98" s="4" t="s">
        <v>167</v>
      </c>
      <c r="D98" s="21" t="s">
        <v>33</v>
      </c>
      <c r="E98" s="43" t="s">
        <v>162</v>
      </c>
      <c r="F98" s="28">
        <v>35000</v>
      </c>
      <c r="G98" s="28">
        <v>1004.5</v>
      </c>
      <c r="H98" s="28">
        <v>0</v>
      </c>
      <c r="I98" s="28">
        <v>1064</v>
      </c>
      <c r="J98" s="28">
        <v>25</v>
      </c>
      <c r="K98" s="28">
        <v>2093.5</v>
      </c>
      <c r="L98" s="28">
        <v>32906.5</v>
      </c>
    </row>
    <row r="99" spans="1:12" s="20" customFormat="1" ht="21" x14ac:dyDescent="0.45">
      <c r="A99" s="4" t="s">
        <v>86</v>
      </c>
      <c r="B99" s="25" t="s">
        <v>21</v>
      </c>
      <c r="C99" s="4" t="s">
        <v>6</v>
      </c>
      <c r="D99" s="21" t="s">
        <v>33</v>
      </c>
      <c r="E99" s="42" t="s">
        <v>163</v>
      </c>
      <c r="F99" s="28">
        <v>20000</v>
      </c>
      <c r="G99" s="28">
        <v>574</v>
      </c>
      <c r="H99" s="28">
        <v>0</v>
      </c>
      <c r="I99" s="28">
        <v>608</v>
      </c>
      <c r="J99" s="28">
        <v>25</v>
      </c>
      <c r="K99" s="28">
        <v>1207</v>
      </c>
      <c r="L99" s="28">
        <v>18793</v>
      </c>
    </row>
    <row r="100" spans="1:12" s="20" customFormat="1" ht="21" x14ac:dyDescent="0.45">
      <c r="A100" s="4" t="s">
        <v>87</v>
      </c>
      <c r="B100" s="25" t="s">
        <v>21</v>
      </c>
      <c r="C100" s="4" t="s">
        <v>15</v>
      </c>
      <c r="D100" s="21" t="s">
        <v>33</v>
      </c>
      <c r="E100" s="43" t="s">
        <v>163</v>
      </c>
      <c r="F100" s="28">
        <v>25000</v>
      </c>
      <c r="G100" s="28">
        <v>717.5</v>
      </c>
      <c r="H100" s="28">
        <v>0</v>
      </c>
      <c r="I100" s="28">
        <v>760</v>
      </c>
      <c r="J100" s="28">
        <v>25</v>
      </c>
      <c r="K100" s="28">
        <v>1502.5</v>
      </c>
      <c r="L100" s="28">
        <v>23497.5</v>
      </c>
    </row>
    <row r="101" spans="1:12" s="20" customFormat="1" ht="21" x14ac:dyDescent="0.45">
      <c r="A101" s="4" t="s">
        <v>88</v>
      </c>
      <c r="B101" s="25" t="s">
        <v>21</v>
      </c>
      <c r="C101" s="4" t="s">
        <v>57</v>
      </c>
      <c r="D101" s="21" t="s">
        <v>33</v>
      </c>
      <c r="E101" s="43" t="s">
        <v>162</v>
      </c>
      <c r="F101" s="28">
        <v>25000</v>
      </c>
      <c r="G101" s="28">
        <v>717.5</v>
      </c>
      <c r="H101" s="28">
        <v>0</v>
      </c>
      <c r="I101" s="28">
        <v>760</v>
      </c>
      <c r="J101" s="28">
        <v>25</v>
      </c>
      <c r="K101" s="28">
        <v>1502.5</v>
      </c>
      <c r="L101" s="28">
        <v>23497.5</v>
      </c>
    </row>
    <row r="102" spans="1:12" s="20" customFormat="1" ht="21" x14ac:dyDescent="0.45">
      <c r="A102" s="40" t="s">
        <v>159</v>
      </c>
      <c r="B102" s="25" t="s">
        <v>21</v>
      </c>
      <c r="C102" s="41" t="s">
        <v>12</v>
      </c>
      <c r="D102" s="42" t="s">
        <v>33</v>
      </c>
      <c r="E102" s="43" t="s">
        <v>163</v>
      </c>
      <c r="F102" s="28">
        <v>13000</v>
      </c>
      <c r="G102" s="28">
        <v>373.1</v>
      </c>
      <c r="H102" s="28">
        <v>0</v>
      </c>
      <c r="I102" s="28">
        <v>395.2</v>
      </c>
      <c r="J102" s="28">
        <v>25</v>
      </c>
      <c r="K102" s="28">
        <v>793.3</v>
      </c>
      <c r="L102" s="28">
        <f>+F102-K102</f>
        <v>12206.7</v>
      </c>
    </row>
    <row r="103" spans="1:12" s="20" customFormat="1" ht="21" x14ac:dyDescent="0.45">
      <c r="A103" s="4" t="s">
        <v>176</v>
      </c>
      <c r="B103" s="25" t="s">
        <v>21</v>
      </c>
      <c r="C103" s="25" t="s">
        <v>177</v>
      </c>
      <c r="D103" s="21" t="s">
        <v>157</v>
      </c>
      <c r="E103" s="43" t="s">
        <v>163</v>
      </c>
      <c r="F103" s="28">
        <v>25000</v>
      </c>
      <c r="G103" s="28">
        <v>717.5</v>
      </c>
      <c r="H103" s="28"/>
      <c r="I103" s="28">
        <v>760</v>
      </c>
      <c r="J103" s="28">
        <v>25</v>
      </c>
      <c r="K103" s="28">
        <v>1502.5</v>
      </c>
      <c r="L103" s="28">
        <v>23497.5</v>
      </c>
    </row>
    <row r="104" spans="1:12" s="20" customFormat="1" ht="21" x14ac:dyDescent="0.45">
      <c r="A104" s="4" t="s">
        <v>179</v>
      </c>
      <c r="B104" s="25" t="s">
        <v>21</v>
      </c>
      <c r="C104" s="4" t="s">
        <v>12</v>
      </c>
      <c r="D104" s="21" t="s">
        <v>33</v>
      </c>
      <c r="E104" s="43" t="s">
        <v>163</v>
      </c>
      <c r="F104" s="28">
        <v>13000</v>
      </c>
      <c r="G104" s="28">
        <v>373.1</v>
      </c>
      <c r="H104" s="28">
        <v>0</v>
      </c>
      <c r="I104" s="28">
        <v>395.2</v>
      </c>
      <c r="J104" s="28">
        <v>25</v>
      </c>
      <c r="K104" s="28">
        <v>793.3</v>
      </c>
      <c r="L104" s="28">
        <v>12206.7</v>
      </c>
    </row>
    <row r="105" spans="1:12" s="20" customFormat="1" ht="21" x14ac:dyDescent="0.45">
      <c r="A105" s="4" t="s">
        <v>212</v>
      </c>
      <c r="B105" s="25" t="s">
        <v>21</v>
      </c>
      <c r="C105" s="4" t="s">
        <v>188</v>
      </c>
      <c r="D105" s="21" t="s">
        <v>33</v>
      </c>
      <c r="E105" s="43" t="s">
        <v>162</v>
      </c>
      <c r="F105" s="28">
        <v>15000</v>
      </c>
      <c r="G105" s="28">
        <v>430.5</v>
      </c>
      <c r="H105" s="28">
        <v>0</v>
      </c>
      <c r="I105" s="28">
        <v>456</v>
      </c>
      <c r="J105" s="28">
        <v>25</v>
      </c>
      <c r="K105" s="28">
        <v>911.5</v>
      </c>
      <c r="L105" s="28">
        <v>14088.5</v>
      </c>
    </row>
    <row r="106" spans="1:12" s="20" customFormat="1" ht="21" x14ac:dyDescent="0.45">
      <c r="A106" s="4" t="s">
        <v>189</v>
      </c>
      <c r="B106" s="25" t="s">
        <v>21</v>
      </c>
      <c r="C106" s="4" t="s">
        <v>57</v>
      </c>
      <c r="D106" s="21" t="s">
        <v>33</v>
      </c>
      <c r="E106" s="43" t="s">
        <v>162</v>
      </c>
      <c r="F106" s="28">
        <v>12000</v>
      </c>
      <c r="G106" s="28">
        <v>344.4</v>
      </c>
      <c r="H106" s="28">
        <v>0</v>
      </c>
      <c r="I106" s="28">
        <v>364.8</v>
      </c>
      <c r="J106" s="28">
        <v>25</v>
      </c>
      <c r="K106" s="28">
        <v>734.2</v>
      </c>
      <c r="L106" s="28">
        <v>11265.8</v>
      </c>
    </row>
    <row r="107" spans="1:12" s="20" customFormat="1" ht="21" x14ac:dyDescent="0.45">
      <c r="A107" s="4" t="s">
        <v>200</v>
      </c>
      <c r="B107" s="25" t="s">
        <v>21</v>
      </c>
      <c r="C107" s="4" t="s">
        <v>61</v>
      </c>
      <c r="D107" s="21" t="s">
        <v>157</v>
      </c>
      <c r="E107" s="43" t="s">
        <v>162</v>
      </c>
      <c r="F107" s="28">
        <v>15000</v>
      </c>
      <c r="G107" s="28">
        <v>430.5</v>
      </c>
      <c r="H107" s="28">
        <v>0</v>
      </c>
      <c r="I107" s="28">
        <v>456</v>
      </c>
      <c r="J107" s="28">
        <v>25</v>
      </c>
      <c r="K107" s="28">
        <v>911.5</v>
      </c>
      <c r="L107" s="28">
        <v>14088.5</v>
      </c>
    </row>
    <row r="108" spans="1:12" s="20" customFormat="1" ht="21" x14ac:dyDescent="0.45">
      <c r="A108" s="4" t="s">
        <v>201</v>
      </c>
      <c r="B108" s="25" t="s">
        <v>21</v>
      </c>
      <c r="C108" s="4" t="s">
        <v>115</v>
      </c>
      <c r="D108" s="21" t="s">
        <v>157</v>
      </c>
      <c r="E108" s="43" t="s">
        <v>162</v>
      </c>
      <c r="F108" s="28">
        <v>25000</v>
      </c>
      <c r="G108" s="28">
        <v>717.5</v>
      </c>
      <c r="H108" s="28">
        <v>0</v>
      </c>
      <c r="I108" s="28">
        <v>760</v>
      </c>
      <c r="J108" s="28">
        <v>25</v>
      </c>
      <c r="K108" s="28">
        <v>1502.5</v>
      </c>
      <c r="L108" s="28">
        <v>23497.5</v>
      </c>
    </row>
    <row r="109" spans="1:12" s="20" customFormat="1" ht="21" x14ac:dyDescent="0.45">
      <c r="A109" s="4" t="s">
        <v>203</v>
      </c>
      <c r="B109" s="25" t="s">
        <v>21</v>
      </c>
      <c r="C109" s="4" t="s">
        <v>12</v>
      </c>
      <c r="D109" s="21" t="s">
        <v>157</v>
      </c>
      <c r="E109" s="43" t="s">
        <v>163</v>
      </c>
      <c r="F109" s="28">
        <v>11000</v>
      </c>
      <c r="G109" s="28">
        <v>315.7</v>
      </c>
      <c r="H109" s="28">
        <v>0</v>
      </c>
      <c r="I109" s="28">
        <v>334.4</v>
      </c>
      <c r="J109" s="28">
        <v>25</v>
      </c>
      <c r="K109" s="28">
        <v>575.1</v>
      </c>
      <c r="L109" s="28">
        <v>10324.9</v>
      </c>
    </row>
    <row r="110" spans="1:12" s="20" customFormat="1" ht="21" x14ac:dyDescent="0.45">
      <c r="A110" s="4" t="s">
        <v>207</v>
      </c>
      <c r="B110" s="25" t="s">
        <v>11</v>
      </c>
      <c r="C110" s="4" t="s">
        <v>208</v>
      </c>
      <c r="D110" s="21" t="s">
        <v>157</v>
      </c>
      <c r="E110" s="43" t="s">
        <v>162</v>
      </c>
      <c r="F110" s="56">
        <v>15000</v>
      </c>
      <c r="G110" s="28">
        <v>430.5</v>
      </c>
      <c r="H110" s="28">
        <v>0</v>
      </c>
      <c r="I110" s="28">
        <v>456</v>
      </c>
      <c r="J110" s="28">
        <v>25</v>
      </c>
      <c r="K110" s="28">
        <v>911.5</v>
      </c>
      <c r="L110" s="28">
        <v>14088.5</v>
      </c>
    </row>
    <row r="111" spans="1:12" s="20" customFormat="1" ht="21" x14ac:dyDescent="0.45">
      <c r="A111" s="4" t="s">
        <v>209</v>
      </c>
      <c r="B111" s="25" t="s">
        <v>11</v>
      </c>
      <c r="C111" s="4" t="s">
        <v>57</v>
      </c>
      <c r="D111" s="21" t="s">
        <v>157</v>
      </c>
      <c r="E111" s="43" t="s">
        <v>162</v>
      </c>
      <c r="F111" s="56">
        <v>15000</v>
      </c>
      <c r="G111" s="28">
        <v>430.5</v>
      </c>
      <c r="H111" s="28">
        <v>0</v>
      </c>
      <c r="I111" s="28">
        <v>456</v>
      </c>
      <c r="J111" s="28">
        <v>25</v>
      </c>
      <c r="K111" s="28">
        <v>911.5</v>
      </c>
      <c r="L111" s="28">
        <v>14088.5</v>
      </c>
    </row>
    <row r="112" spans="1:12" s="20" customFormat="1" ht="21" x14ac:dyDescent="0.45">
      <c r="A112" s="4" t="s">
        <v>210</v>
      </c>
      <c r="B112" s="25" t="s">
        <v>11</v>
      </c>
      <c r="C112" s="4" t="s">
        <v>211</v>
      </c>
      <c r="D112" s="21" t="s">
        <v>157</v>
      </c>
      <c r="E112" s="43" t="s">
        <v>162</v>
      </c>
      <c r="F112" s="28">
        <v>20000</v>
      </c>
      <c r="G112" s="28">
        <v>574</v>
      </c>
      <c r="H112" s="28">
        <v>0</v>
      </c>
      <c r="I112" s="28">
        <v>608</v>
      </c>
      <c r="J112" s="28">
        <v>25</v>
      </c>
      <c r="K112" s="28">
        <v>1207</v>
      </c>
      <c r="L112" s="28">
        <v>18793</v>
      </c>
    </row>
    <row r="113" spans="1:12" s="20" customFormat="1" ht="21" x14ac:dyDescent="0.45">
      <c r="A113" s="4" t="s">
        <v>219</v>
      </c>
      <c r="B113" s="25" t="s">
        <v>99</v>
      </c>
      <c r="C113" s="4" t="s">
        <v>115</v>
      </c>
      <c r="D113" s="21" t="s">
        <v>157</v>
      </c>
      <c r="E113" s="43" t="s">
        <v>163</v>
      </c>
      <c r="F113" s="56">
        <v>15000</v>
      </c>
      <c r="G113" s="28">
        <v>430.5</v>
      </c>
      <c r="H113" s="28">
        <v>0</v>
      </c>
      <c r="I113" s="28">
        <v>456</v>
      </c>
      <c r="J113" s="28">
        <v>25</v>
      </c>
      <c r="K113" s="28">
        <v>911.5</v>
      </c>
      <c r="L113" s="28">
        <v>14088.5</v>
      </c>
    </row>
    <row r="114" spans="1:12" s="3" customFormat="1" ht="21.75" thickBot="1" x14ac:dyDescent="0.5">
      <c r="A114" s="58" t="s">
        <v>23</v>
      </c>
      <c r="B114" s="25"/>
      <c r="C114" s="45">
        <v>98</v>
      </c>
      <c r="D114" s="37"/>
      <c r="E114" s="37"/>
      <c r="F114" s="59">
        <f>SUM(F16:F112)</f>
        <v>3278850</v>
      </c>
      <c r="G114" s="59">
        <f>SUM(G16:G113)</f>
        <v>92094.000000000015</v>
      </c>
      <c r="H114" s="38">
        <v>168776.13</v>
      </c>
      <c r="I114" s="59">
        <f>SUM(I16:I113)</f>
        <v>95634.45</v>
      </c>
      <c r="J114" s="59">
        <f>SUM(J16:J113)</f>
        <v>16422.050000000003</v>
      </c>
      <c r="K114" s="59">
        <f>SUM(K16:K113)</f>
        <v>372826.63</v>
      </c>
      <c r="L114" s="59">
        <f>SUM(L16:L113)</f>
        <v>2835923.37</v>
      </c>
    </row>
    <row r="115" spans="1:12" ht="18" x14ac:dyDescent="0.4">
      <c r="A115" s="57"/>
      <c r="F115" s="17"/>
      <c r="G115" s="17"/>
      <c r="H115" s="17"/>
      <c r="I115" s="17"/>
      <c r="J115" s="17"/>
      <c r="K115" s="17"/>
      <c r="L115" s="17"/>
    </row>
    <row r="116" spans="1:12" x14ac:dyDescent="0.25">
      <c r="F116" s="17"/>
      <c r="G116" s="17"/>
      <c r="H116" s="17"/>
      <c r="I116" s="17"/>
      <c r="J116" s="17"/>
      <c r="K116" s="17"/>
      <c r="L116" s="17"/>
    </row>
    <row r="117" spans="1:12" x14ac:dyDescent="0.25">
      <c r="F117" s="17"/>
      <c r="G117" s="17"/>
      <c r="H117" s="17"/>
      <c r="I117" s="17"/>
      <c r="J117" s="17"/>
      <c r="K117" s="17"/>
      <c r="L117" s="17"/>
    </row>
    <row r="119" spans="1:12" x14ac:dyDescent="0.25">
      <c r="F119" s="15"/>
      <c r="G119" s="15"/>
      <c r="H119" s="16"/>
      <c r="I119" s="15"/>
      <c r="J119" s="15"/>
      <c r="K119" s="15"/>
      <c r="L119" s="15"/>
    </row>
    <row r="120" spans="1:12" s="18" customFormat="1" x14ac:dyDescent="0.25">
      <c r="G120" s="19"/>
      <c r="H120" s="19"/>
      <c r="I120" s="19"/>
      <c r="J120" s="19"/>
      <c r="K120" s="19"/>
      <c r="L120" s="19"/>
    </row>
    <row r="121" spans="1:12" ht="18.75" x14ac:dyDescent="0.4">
      <c r="D121" s="71" t="s">
        <v>215</v>
      </c>
      <c r="E121" s="71"/>
      <c r="F121" s="71"/>
      <c r="G121" s="17"/>
      <c r="H121" s="17"/>
      <c r="I121" s="17"/>
      <c r="J121" s="17"/>
      <c r="K121" s="17"/>
      <c r="L121" s="17"/>
    </row>
    <row r="122" spans="1:12" ht="18" customHeight="1" x14ac:dyDescent="0.25">
      <c r="D122" s="72" t="s">
        <v>146</v>
      </c>
      <c r="E122" s="72"/>
      <c r="F122" s="72"/>
    </row>
  </sheetData>
  <mergeCells count="3">
    <mergeCell ref="A1:L14"/>
    <mergeCell ref="D121:F121"/>
    <mergeCell ref="D122:F122"/>
  </mergeCells>
  <phoneticPr fontId="17" type="noConversion"/>
  <pageMargins left="0.25" right="0.25" top="0.75" bottom="0.75" header="0.3" footer="0.3"/>
  <pageSetup paperSize="5" scale="56" fitToHeight="0" orientation="landscape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L37"/>
  <sheetViews>
    <sheetView topLeftCell="A8" zoomScale="90" zoomScaleNormal="90" workbookViewId="0">
      <selection activeCell="A3" sqref="A3:L15"/>
    </sheetView>
  </sheetViews>
  <sheetFormatPr baseColWidth="10" defaultRowHeight="15" x14ac:dyDescent="0.25"/>
  <cols>
    <col min="1" max="1" width="32.85546875" customWidth="1"/>
    <col min="2" max="2" width="53.85546875" customWidth="1"/>
    <col min="3" max="3" width="48.28515625" customWidth="1"/>
    <col min="4" max="4" width="24.5703125" customWidth="1"/>
    <col min="5" max="5" width="18.28515625" customWidth="1"/>
    <col min="6" max="6" width="21.42578125" customWidth="1"/>
    <col min="7" max="7" width="19.28515625" customWidth="1"/>
    <col min="8" max="9" width="12.85546875" bestFit="1" customWidth="1"/>
    <col min="10" max="10" width="13.42578125" customWidth="1"/>
    <col min="11" max="11" width="13.7109375" bestFit="1" customWidth="1"/>
    <col min="12" max="12" width="14" bestFit="1" customWidth="1"/>
  </cols>
  <sheetData>
    <row r="2" spans="1:12" ht="15" customHeight="1" thickBot="1" x14ac:dyDescent="0.3"/>
    <row r="3" spans="1:12" ht="15" customHeight="1" x14ac:dyDescent="0.25">
      <c r="A3" s="73" t="s">
        <v>217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4"/>
    </row>
    <row r="4" spans="1:12" ht="15" customHeight="1" x14ac:dyDescent="0.25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7"/>
    </row>
    <row r="5" spans="1:12" ht="15" customHeight="1" x14ac:dyDescent="0.2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7"/>
    </row>
    <row r="6" spans="1:12" ht="15" customHeight="1" x14ac:dyDescent="0.25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7"/>
    </row>
    <row r="7" spans="1:12" ht="15.75" customHeight="1" x14ac:dyDescent="0.25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7"/>
    </row>
    <row r="8" spans="1:12" ht="15" customHeigh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7"/>
    </row>
    <row r="9" spans="1:12" ht="15" customHeight="1" x14ac:dyDescent="0.25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7"/>
    </row>
    <row r="10" spans="1:12" ht="15" customHeight="1" x14ac:dyDescent="0.25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7"/>
    </row>
    <row r="11" spans="1:12" ht="15" customHeight="1" x14ac:dyDescent="0.25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7"/>
    </row>
    <row r="12" spans="1:12" ht="15" customHeight="1" x14ac:dyDescent="0.25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7"/>
    </row>
    <row r="13" spans="1:12" ht="15" customHeight="1" x14ac:dyDescent="0.25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7"/>
    </row>
    <row r="14" spans="1:12" ht="15" customHeight="1" x14ac:dyDescent="0.25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7"/>
    </row>
    <row r="15" spans="1:12" ht="24" customHeight="1" thickBot="1" x14ac:dyDescent="0.3">
      <c r="A15" s="68"/>
      <c r="B15" s="69"/>
      <c r="C15" s="66"/>
      <c r="D15" s="69"/>
      <c r="E15" s="66"/>
      <c r="F15" s="66"/>
      <c r="G15" s="66"/>
      <c r="H15" s="66"/>
      <c r="I15" s="66"/>
      <c r="J15" s="66"/>
      <c r="K15" s="66"/>
      <c r="L15" s="67"/>
    </row>
    <row r="16" spans="1:12" ht="16.5" customHeight="1" x14ac:dyDescent="0.25">
      <c r="A16" s="75" t="s">
        <v>0</v>
      </c>
      <c r="B16" s="77" t="s">
        <v>36</v>
      </c>
      <c r="C16" s="74" t="s">
        <v>1</v>
      </c>
      <c r="D16" s="77" t="s">
        <v>34</v>
      </c>
      <c r="E16" s="79" t="s">
        <v>161</v>
      </c>
      <c r="F16" s="74" t="s">
        <v>22</v>
      </c>
      <c r="G16" s="74" t="s">
        <v>24</v>
      </c>
      <c r="H16" s="74" t="s">
        <v>25</v>
      </c>
      <c r="I16" s="74" t="s">
        <v>26</v>
      </c>
      <c r="J16" s="74" t="s">
        <v>27</v>
      </c>
      <c r="K16" s="74" t="s">
        <v>28</v>
      </c>
      <c r="L16" s="74" t="s">
        <v>29</v>
      </c>
    </row>
    <row r="17" spans="1:12" x14ac:dyDescent="0.25">
      <c r="A17" s="76"/>
      <c r="B17" s="78"/>
      <c r="C17" s="74"/>
      <c r="D17" s="78"/>
      <c r="E17" s="80"/>
      <c r="F17" s="74"/>
      <c r="G17" s="74"/>
      <c r="H17" s="74"/>
      <c r="I17" s="74"/>
      <c r="J17" s="74"/>
      <c r="K17" s="74"/>
      <c r="L17" s="74"/>
    </row>
    <row r="18" spans="1:12" ht="21" x14ac:dyDescent="0.45">
      <c r="A18" s="4" t="s">
        <v>112</v>
      </c>
      <c r="B18" s="25" t="s">
        <v>96</v>
      </c>
      <c r="C18" s="25" t="s">
        <v>113</v>
      </c>
      <c r="D18" s="21" t="s">
        <v>160</v>
      </c>
      <c r="E18" s="29" t="s">
        <v>163</v>
      </c>
      <c r="F18" s="10">
        <v>80000</v>
      </c>
      <c r="G18" s="10">
        <v>2296</v>
      </c>
      <c r="H18" s="10">
        <v>7400.87</v>
      </c>
      <c r="I18" s="10">
        <v>2432</v>
      </c>
      <c r="J18" s="10">
        <v>25</v>
      </c>
      <c r="K18" s="10">
        <v>12153.87</v>
      </c>
      <c r="L18" s="10">
        <v>67846.13</v>
      </c>
    </row>
    <row r="19" spans="1:12" ht="21" x14ac:dyDescent="0.45">
      <c r="A19" s="4" t="s">
        <v>196</v>
      </c>
      <c r="B19" s="25" t="s">
        <v>101</v>
      </c>
      <c r="C19" s="25" t="s">
        <v>102</v>
      </c>
      <c r="D19" s="21" t="s">
        <v>160</v>
      </c>
      <c r="E19" s="29" t="s">
        <v>163</v>
      </c>
      <c r="F19" s="10">
        <v>45000</v>
      </c>
      <c r="G19" s="10">
        <v>1291.5</v>
      </c>
      <c r="H19" s="10">
        <v>1148.33</v>
      </c>
      <c r="I19" s="10">
        <v>1368</v>
      </c>
      <c r="J19" s="10">
        <v>25</v>
      </c>
      <c r="K19" s="10">
        <f>+G19+H19+I19+J19</f>
        <v>3832.83</v>
      </c>
      <c r="L19" s="10">
        <f>+F19-G19-H19-I19-J19</f>
        <v>41167.17</v>
      </c>
    </row>
    <row r="20" spans="1:12" ht="21" x14ac:dyDescent="0.45">
      <c r="A20" s="4" t="s">
        <v>191</v>
      </c>
      <c r="B20" s="25" t="s">
        <v>100</v>
      </c>
      <c r="C20" s="25" t="s">
        <v>165</v>
      </c>
      <c r="D20" s="21" t="s">
        <v>160</v>
      </c>
      <c r="E20" s="29" t="s">
        <v>162</v>
      </c>
      <c r="F20" s="60">
        <v>45000</v>
      </c>
      <c r="G20" s="28">
        <v>1291.5</v>
      </c>
      <c r="H20" s="28">
        <v>1148.33</v>
      </c>
      <c r="I20" s="28">
        <v>1368</v>
      </c>
      <c r="J20" s="28">
        <v>25</v>
      </c>
      <c r="K20" s="28">
        <f>+G20+H20+I20+J20</f>
        <v>3832.83</v>
      </c>
      <c r="L20" s="28">
        <f>+F20-K20</f>
        <v>41167.17</v>
      </c>
    </row>
    <row r="21" spans="1:12" s="20" customFormat="1" ht="21" x14ac:dyDescent="0.45">
      <c r="A21" s="4" t="s">
        <v>173</v>
      </c>
      <c r="B21" s="25" t="s">
        <v>174</v>
      </c>
      <c r="C21" s="4" t="s">
        <v>175</v>
      </c>
      <c r="D21" s="21" t="s">
        <v>160</v>
      </c>
      <c r="E21" s="29" t="s">
        <v>162</v>
      </c>
      <c r="F21" s="28">
        <v>85000</v>
      </c>
      <c r="G21" s="28">
        <v>2439.5</v>
      </c>
      <c r="H21" s="28">
        <v>8576.99</v>
      </c>
      <c r="I21" s="28">
        <v>2584</v>
      </c>
      <c r="J21" s="28">
        <v>25</v>
      </c>
      <c r="K21" s="28">
        <f>+G21+H21+I21+J21</f>
        <v>13625.49</v>
      </c>
      <c r="L21" s="28">
        <f>+F21-K21</f>
        <v>71374.509999999995</v>
      </c>
    </row>
    <row r="22" spans="1:12" s="20" customFormat="1" ht="21" x14ac:dyDescent="0.45">
      <c r="A22" s="4" t="s">
        <v>181</v>
      </c>
      <c r="B22" s="25" t="s">
        <v>99</v>
      </c>
      <c r="C22" s="4" t="s">
        <v>10</v>
      </c>
      <c r="D22" s="21" t="s">
        <v>160</v>
      </c>
      <c r="E22" s="29" t="s">
        <v>163</v>
      </c>
      <c r="F22" s="28">
        <v>45000</v>
      </c>
      <c r="G22" s="28">
        <v>1291.5</v>
      </c>
      <c r="H22" s="28">
        <v>1148.33</v>
      </c>
      <c r="I22" s="28">
        <v>1368</v>
      </c>
      <c r="J22" s="28">
        <v>25</v>
      </c>
      <c r="K22" s="28">
        <f>+G22+H22+I22+J22</f>
        <v>3832.83</v>
      </c>
      <c r="L22" s="28">
        <f>+F22-K22</f>
        <v>41167.17</v>
      </c>
    </row>
    <row r="23" spans="1:12" ht="21" x14ac:dyDescent="0.45">
      <c r="A23" s="4" t="s">
        <v>145</v>
      </c>
      <c r="B23" s="25" t="s">
        <v>20</v>
      </c>
      <c r="C23" s="4" t="s">
        <v>31</v>
      </c>
      <c r="D23" s="39" t="s">
        <v>160</v>
      </c>
      <c r="E23" s="29" t="s">
        <v>162</v>
      </c>
      <c r="F23" s="10">
        <v>50000</v>
      </c>
      <c r="G23" s="10">
        <v>1435</v>
      </c>
      <c r="H23" s="10">
        <v>1854</v>
      </c>
      <c r="I23" s="10">
        <v>1520</v>
      </c>
      <c r="J23" s="10">
        <v>25</v>
      </c>
      <c r="K23" s="10">
        <v>4834</v>
      </c>
      <c r="L23" s="10">
        <f>+F23-G23-H23-I23-J23</f>
        <v>45166</v>
      </c>
    </row>
    <row r="24" spans="1:12" ht="24" thickBot="1" x14ac:dyDescent="0.55000000000000004">
      <c r="A24" s="48" t="s">
        <v>38</v>
      </c>
      <c r="B24" s="46"/>
      <c r="C24" s="46">
        <v>6</v>
      </c>
      <c r="D24" s="30"/>
      <c r="E24" s="30"/>
      <c r="F24" s="31">
        <f t="shared" ref="F24:L24" si="0">SUM(F18:F23)</f>
        <v>350000</v>
      </c>
      <c r="G24" s="31">
        <f t="shared" si="0"/>
        <v>10045</v>
      </c>
      <c r="H24" s="31">
        <f t="shared" si="0"/>
        <v>21276.85</v>
      </c>
      <c r="I24" s="31">
        <f t="shared" si="0"/>
        <v>10640</v>
      </c>
      <c r="J24" s="31">
        <f t="shared" si="0"/>
        <v>150</v>
      </c>
      <c r="K24" s="31">
        <f t="shared" si="0"/>
        <v>42111.85</v>
      </c>
      <c r="L24" s="31">
        <f t="shared" si="0"/>
        <v>307888.14999999997</v>
      </c>
    </row>
    <row r="30" spans="1:12" ht="18.75" x14ac:dyDescent="0.4">
      <c r="B30" s="53" t="s">
        <v>213</v>
      </c>
      <c r="D30" s="71" t="s">
        <v>214</v>
      </c>
      <c r="E30" s="71"/>
      <c r="F30" s="71"/>
    </row>
    <row r="31" spans="1:12" ht="23.25" customHeight="1" x14ac:dyDescent="0.25">
      <c r="B31" s="54" t="s">
        <v>147</v>
      </c>
      <c r="D31" s="72" t="s">
        <v>205</v>
      </c>
      <c r="E31" s="72"/>
      <c r="F31" s="72"/>
    </row>
    <row r="37" ht="27" customHeight="1" x14ac:dyDescent="0.25"/>
  </sheetData>
  <autoFilter ref="A2:L17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5">
    <mergeCell ref="D30:F30"/>
    <mergeCell ref="D31:F31"/>
    <mergeCell ref="A3:L15"/>
    <mergeCell ref="L16:L17"/>
    <mergeCell ref="G16:G17"/>
    <mergeCell ref="H16:H17"/>
    <mergeCell ref="I16:I17"/>
    <mergeCell ref="J16:J17"/>
    <mergeCell ref="K16:K17"/>
    <mergeCell ref="A16:A17"/>
    <mergeCell ref="B16:B17"/>
    <mergeCell ref="C16:C17"/>
    <mergeCell ref="D16:D17"/>
    <mergeCell ref="F16:F17"/>
    <mergeCell ref="E16:E17"/>
  </mergeCells>
  <pageMargins left="0.25" right="0.25" top="0.75" bottom="0.75" header="0.3" footer="0.3"/>
  <pageSetup paperSize="5" scale="60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workbookViewId="0">
      <selection activeCell="A9" sqref="A9:A14"/>
    </sheetView>
  </sheetViews>
  <sheetFormatPr baseColWidth="10" defaultRowHeight="15" x14ac:dyDescent="0.25"/>
  <cols>
    <col min="1" max="1" width="41.7109375" customWidth="1"/>
    <col min="2" max="2" width="23.7109375" customWidth="1"/>
    <col min="3" max="3" width="36.140625" customWidth="1"/>
    <col min="4" max="4" width="15.7109375" customWidth="1"/>
    <col min="5" max="5" width="21.140625" bestFit="1" customWidth="1"/>
    <col min="6" max="6" width="10.5703125" customWidth="1"/>
  </cols>
  <sheetData>
    <row r="1" spans="1:6" ht="15" customHeight="1" x14ac:dyDescent="0.25">
      <c r="A1" s="81" t="s">
        <v>216</v>
      </c>
      <c r="B1" s="82"/>
      <c r="C1" s="82"/>
      <c r="D1" s="82"/>
      <c r="E1" s="82"/>
      <c r="F1" s="83"/>
    </row>
    <row r="2" spans="1:6" ht="15" customHeight="1" x14ac:dyDescent="0.25">
      <c r="A2" s="84"/>
      <c r="B2" s="85"/>
      <c r="C2" s="85"/>
      <c r="D2" s="85"/>
      <c r="E2" s="85"/>
      <c r="F2" s="86"/>
    </row>
    <row r="3" spans="1:6" ht="15" customHeight="1" x14ac:dyDescent="0.25">
      <c r="A3" s="84"/>
      <c r="B3" s="85"/>
      <c r="C3" s="85"/>
      <c r="D3" s="85"/>
      <c r="E3" s="85"/>
      <c r="F3" s="86"/>
    </row>
    <row r="4" spans="1:6" ht="15" customHeight="1" x14ac:dyDescent="0.25">
      <c r="A4" s="84"/>
      <c r="B4" s="85"/>
      <c r="C4" s="85"/>
      <c r="D4" s="85"/>
      <c r="E4" s="85"/>
      <c r="F4" s="86"/>
    </row>
    <row r="5" spans="1:6" ht="15" customHeight="1" x14ac:dyDescent="0.25">
      <c r="A5" s="84"/>
      <c r="B5" s="85"/>
      <c r="C5" s="85"/>
      <c r="D5" s="85"/>
      <c r="E5" s="85"/>
      <c r="F5" s="86"/>
    </row>
    <row r="6" spans="1:6" ht="15.75" customHeight="1" x14ac:dyDescent="0.25">
      <c r="A6" s="84"/>
      <c r="B6" s="85"/>
      <c r="C6" s="85"/>
      <c r="D6" s="85"/>
      <c r="E6" s="85"/>
      <c r="F6" s="86"/>
    </row>
    <row r="7" spans="1:6" ht="15.75" customHeight="1" thickBot="1" x14ac:dyDescent="0.4">
      <c r="A7" s="12"/>
      <c r="B7" s="13"/>
      <c r="C7" s="13"/>
      <c r="D7" s="13"/>
      <c r="E7" s="13"/>
      <c r="F7" s="14"/>
    </row>
    <row r="8" spans="1:6" ht="23.25" x14ac:dyDescent="0.5">
      <c r="A8" s="7" t="s">
        <v>0</v>
      </c>
      <c r="B8" s="8" t="s">
        <v>36</v>
      </c>
      <c r="C8" s="8" t="s">
        <v>1</v>
      </c>
      <c r="D8" s="8" t="s">
        <v>161</v>
      </c>
      <c r="E8" s="8" t="s">
        <v>22</v>
      </c>
      <c r="F8" s="9" t="s">
        <v>37</v>
      </c>
    </row>
    <row r="9" spans="1:6" ht="21" x14ac:dyDescent="0.45">
      <c r="A9" s="5" t="s">
        <v>92</v>
      </c>
      <c r="B9" s="4" t="s">
        <v>42</v>
      </c>
      <c r="C9" s="4" t="s">
        <v>39</v>
      </c>
      <c r="D9" s="4" t="s">
        <v>162</v>
      </c>
      <c r="E9" s="10">
        <v>70000</v>
      </c>
      <c r="F9" s="6" t="s">
        <v>44</v>
      </c>
    </row>
    <row r="10" spans="1:6" ht="21" x14ac:dyDescent="0.45">
      <c r="A10" s="5" t="s">
        <v>41</v>
      </c>
      <c r="B10" s="4" t="s">
        <v>42</v>
      </c>
      <c r="C10" s="4" t="s">
        <v>42</v>
      </c>
      <c r="D10" s="4" t="s">
        <v>162</v>
      </c>
      <c r="E10" s="10">
        <v>15000</v>
      </c>
      <c r="F10" s="6" t="s">
        <v>44</v>
      </c>
    </row>
    <row r="11" spans="1:6" ht="21" x14ac:dyDescent="0.45">
      <c r="A11" s="5" t="s">
        <v>111</v>
      </c>
      <c r="B11" s="4" t="s">
        <v>42</v>
      </c>
      <c r="C11" s="4" t="s">
        <v>110</v>
      </c>
      <c r="D11" s="4" t="s">
        <v>164</v>
      </c>
      <c r="E11" s="10">
        <v>100000</v>
      </c>
      <c r="F11" s="6" t="s">
        <v>44</v>
      </c>
    </row>
    <row r="12" spans="1:6" ht="21" x14ac:dyDescent="0.45">
      <c r="A12" s="5" t="s">
        <v>43</v>
      </c>
      <c r="B12" s="4" t="s">
        <v>42</v>
      </c>
      <c r="C12" s="4" t="s">
        <v>42</v>
      </c>
      <c r="D12" s="4" t="s">
        <v>162</v>
      </c>
      <c r="E12" s="10">
        <v>15000</v>
      </c>
      <c r="F12" s="6" t="s">
        <v>44</v>
      </c>
    </row>
    <row r="13" spans="1:6" ht="21" x14ac:dyDescent="0.45">
      <c r="A13" s="22" t="s">
        <v>126</v>
      </c>
      <c r="B13" s="4" t="s">
        <v>42</v>
      </c>
      <c r="C13" s="23" t="s">
        <v>127</v>
      </c>
      <c r="D13" s="23" t="s">
        <v>164</v>
      </c>
      <c r="E13" s="24">
        <v>20000</v>
      </c>
      <c r="F13" s="6" t="s">
        <v>44</v>
      </c>
    </row>
    <row r="14" spans="1:6" ht="21" x14ac:dyDescent="0.45">
      <c r="A14" s="22" t="s">
        <v>204</v>
      </c>
      <c r="B14" s="4" t="s">
        <v>42</v>
      </c>
      <c r="C14" s="23" t="s">
        <v>127</v>
      </c>
      <c r="D14" s="23" t="s">
        <v>162</v>
      </c>
      <c r="E14" s="24">
        <v>30000</v>
      </c>
      <c r="F14" s="47" t="s">
        <v>44</v>
      </c>
    </row>
    <row r="15" spans="1:6" ht="24" thickBot="1" x14ac:dyDescent="0.55000000000000004">
      <c r="A15" s="48" t="s">
        <v>38</v>
      </c>
      <c r="B15" s="49"/>
      <c r="C15" s="61">
        <v>6</v>
      </c>
      <c r="D15" s="50"/>
      <c r="E15" s="51">
        <f>SUM(E9:E14)</f>
        <v>250000</v>
      </c>
      <c r="F15" s="52"/>
    </row>
    <row r="16" spans="1:6" ht="15.75" customHeight="1" x14ac:dyDescent="0.25"/>
    <row r="17" spans="3:4" ht="15.75" customHeight="1" x14ac:dyDescent="0.25"/>
    <row r="18" spans="3:4" ht="15.75" customHeight="1" x14ac:dyDescent="0.25"/>
    <row r="19" spans="3:4" ht="14.25" customHeight="1" x14ac:dyDescent="0.25"/>
    <row r="20" spans="3:4" ht="15.75" x14ac:dyDescent="0.3">
      <c r="C20" s="87" t="s">
        <v>214</v>
      </c>
      <c r="D20" s="87"/>
    </row>
    <row r="21" spans="3:4" x14ac:dyDescent="0.25">
      <c r="C21" s="55" t="s">
        <v>205</v>
      </c>
      <c r="D21" s="26"/>
    </row>
    <row r="24" spans="3:4" x14ac:dyDescent="0.25">
      <c r="C24" s="11"/>
      <c r="D24" s="11"/>
    </row>
    <row r="28" spans="3:4" x14ac:dyDescent="0.25">
      <c r="C28" s="11"/>
      <c r="D28" s="11"/>
    </row>
  </sheetData>
  <mergeCells count="2">
    <mergeCell ref="A1:F6"/>
    <mergeCell ref="C20:D20"/>
  </mergeCells>
  <pageMargins left="0.74" right="0.12" top="1.3385826771653544" bottom="2.56" header="0.31496062992125984" footer="0.31496062992125984"/>
  <pageSetup scale="81"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PERSONAL TEMPORAL </vt:lpstr>
      <vt:lpstr>Personal Vigilancia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Vianny Castillo</cp:lastModifiedBy>
  <cp:lastPrinted>2023-12-05T15:41:07Z</cp:lastPrinted>
  <dcterms:created xsi:type="dcterms:W3CDTF">2019-11-01T14:33:44Z</dcterms:created>
  <dcterms:modified xsi:type="dcterms:W3CDTF">2023-12-05T15:47:09Z</dcterms:modified>
</cp:coreProperties>
</file>