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ENERO 2024\"/>
    </mc:Choice>
  </mc:AlternateContent>
  <xr:revisionPtr revIDLastSave="0" documentId="13_ncr:1_{5A7C574B-CE51-49DC-B619-43CF70E113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ENERO  2024" sheetId="4" r:id="rId1"/>
  </sheets>
  <definedNames>
    <definedName name="_xlnm.Print_Area" localSheetId="0">'EJECUCION ENERO  2024'!$A$1:$E$119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33" i="4" l="1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</calcChain>
</file>

<file path=xl/sharedStrings.xml><?xml version="1.0" encoding="utf-8"?>
<sst xmlns="http://schemas.openxmlformats.org/spreadsheetml/2006/main" count="103" uniqueCount="103">
  <si>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</si>
  <si>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</si>
  <si>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</si>
  <si>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</si>
  <si>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</si>
  <si>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</si>
  <si>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</si>
  <si>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</si>
  <si>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</si>
  <si>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</si>
  <si>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</si>
  <si>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</si>
  <si>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</si>
  <si>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</si>
  <si>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</si>
  <si>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</si>
  <si>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</si>
  <si>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</si>
  <si>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</si>
  <si>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</si>
  <si>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</si>
  <si>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</si>
  <si>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</si>
  <si>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</si>
  <si>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</si>
  <si>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</si>
  <si>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</si>
  <si>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</si>
  <si>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</si>
  <si>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</si>
  <si>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</si>
  <si>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</si>
  <si>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</si>
  <si>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</si>
  <si>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</si>
  <si>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</si>
  <si>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</si>
  <si>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</si>
  <si>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</si>
  <si>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</si>
  <si>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</si>
  <si>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</si>
  <si>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</si>
  <si>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</si>
  <si>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</si>
  <si>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</si>
  <si>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</si>
  <si>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</si>
  <si>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</si>
  <si>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</si>
  <si>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</si>
  <si>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</si>
  <si>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</si>
  <si>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</si>
  <si>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</si>
  <si>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</si>
  <si>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</si>
  <si>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</si>
  <si>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</si>
  <si>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</si>
  <si>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</si>
  <si>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</si>
  <si>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</si>
  <si>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</si>
  <si>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</si>
  <si>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</si>
  <si>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</si>
  <si>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</si>
  <si>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</si>
  <si>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</si>
  <si>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</si>
  <si>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</si>
  <si>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</si>
  <si>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</si>
  <si>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</si>
  <si>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</si>
  <si>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</si>
  <si>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</si>
  <si>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</si>
  <si>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</si>
  <si>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</si>
  <si>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</si>
  <si>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</si>
  <si>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</si>
  <si>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</si>
  <si>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</si>
  <si>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</si>
  <si>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</si>
  <si>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</si>
  <si>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</si>
  <si>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</si>
  <si>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</si>
  <si>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</si>
  <si>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</si>
  <si>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</si>
  <si>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</si>
  <si>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</si>
  <si>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</si>
  <si>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Consejo de Coordinación Zona Especial Desarrollo Fronterizo (CCDF)</t>
  </si>
  <si>
    <t>Año 2024</t>
  </si>
  <si>
    <t xml:space="preserve">                                                              Presupuesto de Gastos y Aplicaciones Financieras </t>
  </si>
  <si>
    <t xml:space="preserve"> (En RD$)</t>
  </si>
  <si>
    <t>Prespuesto Aprobado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</si>
</sst>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8" fillId="0" borderId="0" xfId="0" applyFont="1" applyAlignment="1">
      <alignment vertical="center"/>
    </xf>
    <xf numFmtId="164" fontId="19" fillId="0" borderId="0" xfId="1" applyFont="1" applyAlignment="1">
      <alignment horizontal="center"/>
    </xf>
    <xf numFmtId="164" fontId="20" fillId="0" borderId="0" xfId="1" applyFont="1" applyAlignment="1">
      <alignment horizontal="right"/>
    </xf>
    <xf numFmtId="0" fontId="21" fillId="0" borderId="0" xfId="0" applyFont="1" applyAlignment="1">
      <alignment vertical="center"/>
    </xf>
    <xf numFmtId="164" fontId="3" fillId="0" borderId="0" xfId="1" applyFont="1"/>
    <xf numFmtId="0" fontId="16" fillId="2" borderId="0" xfId="0" applyFont="1" applyFill="1" applyAlignment="1">
      <alignment horizontal="left" wrapText="1"/>
    </xf>
    <xf numFmtId="0" fontId="14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49" fontId="23" fillId="0" borderId="18" xfId="0" applyNumberFormat="1" applyFont="1" applyBorder="1" applyAlignment="1">
      <alignment horizontal="left" vertical="center"/>
    </xf>
    <xf numFmtId="164" fontId="23" fillId="0" borderId="4" xfId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164" fontId="24" fillId="0" borderId="0" xfId="1" applyFont="1" applyBorder="1"/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4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5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3" fillId="0" borderId="17" xfId="1" applyFont="1" applyBorder="1" applyAlignment="1">
      <alignment horizontal="right" vertical="center"/>
    </xf>
    <xf numFmtId="164" fontId="24" fillId="0" borderId="4" xfId="1" applyFont="1" applyBorder="1"/>
    <xf numFmtId="164" fontId="23" fillId="0" borderId="0" xfId="1" applyFont="1" applyBorder="1" applyAlignment="1">
      <alignment horizontal="right" vertical="center"/>
    </xf>
    <xf numFmtId="49" fontId="23" fillId="4" borderId="19" xfId="0" applyNumberFormat="1" applyFont="1" applyFill="1" applyBorder="1" applyAlignment="1">
      <alignment horizontal="left" vertical="center" wrapText="1"/>
    </xf>
    <xf numFmtId="164" fontId="23" fillId="4" borderId="4" xfId="1" applyFont="1" applyFill="1" applyBorder="1" applyAlignment="1">
      <alignment horizontal="right" vertical="center"/>
    </xf>
    <xf numFmtId="164" fontId="23" fillId="4" borderId="16" xfId="1" applyFont="1" applyFill="1" applyBorder="1" applyAlignment="1">
      <alignment horizontal="right" vertical="center"/>
    </xf>
    <xf numFmtId="164" fontId="22" fillId="0" borderId="4" xfId="1" applyFont="1" applyBorder="1"/>
    <xf numFmtId="49" fontId="23" fillId="0" borderId="5" xfId="0" applyNumberFormat="1" applyFont="1" applyBorder="1" applyAlignment="1">
      <alignment horizontal="left" vertical="center" wrapText="1"/>
    </xf>
    <xf numFmtId="164" fontId="24" fillId="0" borderId="11" xfId="1" applyFont="1" applyBorder="1" applyAlignment="1">
      <alignment horizontal="right"/>
    </xf>
    <xf numFmtId="164" fontId="24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3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164" fontId="22" fillId="3" borderId="3" xfId="1" applyFont="1" applyFill="1" applyBorder="1" applyAlignment="1">
      <alignment horizontal="right" vertical="center"/>
    </xf>
    <xf numFmtId="164" fontId="22" fillId="3" borderId="13" xfId="1" applyFont="1" applyFill="1" applyBorder="1" applyAlignment="1">
      <alignment horizontal="right" vertical="center"/>
    </xf>
    <xf numFmtId="49" fontId="27" fillId="3" borderId="7" xfId="0" applyNumberFormat="1" applyFont="1" applyFill="1" applyBorder="1" applyAlignment="1">
      <alignment horizontal="center" vertical="center" wrapText="1"/>
    </xf>
    <xf numFmtId="164" fontId="27" fillId="3" borderId="4" xfId="1" applyFont="1" applyFill="1" applyBorder="1" applyAlignment="1">
      <alignment horizontal="center" vertical="center" wrapText="1"/>
    </xf>
    <xf numFmtId="164" fontId="27" fillId="3" borderId="1" xfId="1" applyFont="1" applyFill="1" applyBorder="1" applyAlignment="1">
      <alignment horizontal="center" vertical="center" wrapText="1"/>
    </xf>
    <xf numFmtId="164" fontId="27" fillId="3" borderId="15" xfId="1" applyFont="1" applyFill="1" applyBorder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73424</xdr:colOff>
      <xdr:row>0</xdr:row>
      <xdr:rowOff>0</xdr:rowOff>
    </xdr:from>
    <xdr:to>
      <xdr:col>1</xdr:col>
      <xdr:colOff>1882589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5218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E381"/>
  <sheetViews>
    <sheetView showGridLines="0" tabSelected="1" showRuler="0" view="pageBreakPreview" topLeftCell="A59" zoomScale="85" zoomScaleNormal="70" zoomScaleSheetLayoutView="85" workbookViewId="0">
      <selection activeCell="D14" sqref="D14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5" width="20.7109375" style="16" customWidth="1"/>
  </cols>
  <sheetData>
    <row r="1" spans="1:5" ht="57" customHeight="1" x14ac:dyDescent="0.25"/>
    <row r="2" spans="1:5" ht="34.5" customHeight="1" x14ac:dyDescent="0.2">
      <c r="A2" s="23" t="s">
        <v>98</v>
      </c>
      <c r="B2" s="23"/>
      <c r="C2" s="23"/>
      <c r="D2" s="23"/>
      <c r="E2" s="23"/>
    </row>
    <row r="3" spans="1:5" ht="19.5" customHeight="1" x14ac:dyDescent="0.2">
      <c r="A3" s="24" t="s">
        <v>99</v>
      </c>
      <c r="B3" s="24"/>
      <c r="C3" s="24"/>
      <c r="D3" s="24"/>
      <c r="E3" s="24"/>
    </row>
    <row r="4" spans="1:5" ht="27" customHeight="1" x14ac:dyDescent="0.2">
      <c r="A4" s="25" t="s">
        <v>100</v>
      </c>
      <c r="B4" s="25"/>
      <c r="C4" s="25"/>
      <c r="D4" s="25"/>
      <c r="E4" s="25"/>
    </row>
    <row r="5" spans="1:5" ht="13.5" customHeight="1" x14ac:dyDescent="0.2">
      <c r="A5" s="26" t="s">
        <v>101</v>
      </c>
      <c r="B5" s="26"/>
      <c r="C5" s="26"/>
      <c r="D5" s="26"/>
      <c r="E5" s="26"/>
    </row>
    <row r="6" spans="1:5" ht="11.25" customHeight="1" thickBot="1" x14ac:dyDescent="0.3">
      <c r="A6" s="1"/>
      <c r="B6" s="10"/>
      <c r="C6" s="10"/>
    </row>
    <row r="7" spans="1:5" ht="32.25" thickBot="1" x14ac:dyDescent="0.25">
      <c r="A7" s="68" t="s">
        <v>0</v>
      </c>
      <c r="B7" s="69" t="s">
        <v>102</v>
      </c>
      <c r="C7" s="70" t="s">
        <v>86</v>
      </c>
      <c r="D7" s="69" t="s">
        <v>87</v>
      </c>
      <c r="E7" s="71" t="s">
        <v>88</v>
      </c>
    </row>
    <row r="8" spans="1:5" ht="15.75" thickBot="1" x14ac:dyDescent="0.25">
      <c r="A8" s="27" t="s">
        <v>1</v>
      </c>
      <c r="B8" s="28">
        <v>83832626</v>
      </c>
      <c r="C8" s="28">
        <f t="shared" ref="C8" si="0">SUM(C9+C14+C24+C33+C42+C50+C60+C65)</f>
        <v>0</v>
      </c>
      <c r="D8" s="28">
        <f>+B8</f>
        <v>83832626</v>
      </c>
      <c r="E8" s="28">
        <v>5001923.88</v>
      </c>
    </row>
    <row r="9" spans="1:5" ht="15.75" thickBot="1" x14ac:dyDescent="0.25">
      <c r="A9" s="29" t="s">
        <v>2</v>
      </c>
      <c r="B9" s="28">
        <f>SUM(B10:B13)</f>
        <v>64745126</v>
      </c>
      <c r="C9" s="30"/>
      <c r="D9" s="28">
        <f>SUM(B9:C9)</f>
        <v>64745126</v>
      </c>
      <c r="E9" s="31">
        <v>4557612.97</v>
      </c>
    </row>
    <row r="10" spans="1:5" ht="23.25" customHeight="1" x14ac:dyDescent="0.2">
      <c r="A10" s="32" t="s">
        <v>3</v>
      </c>
      <c r="B10" s="33">
        <v>52000000</v>
      </c>
      <c r="C10" s="34"/>
      <c r="D10" s="35">
        <f>SUM(B10:C10)</f>
        <v>52000000</v>
      </c>
      <c r="E10" s="36">
        <v>3743850</v>
      </c>
    </row>
    <row r="11" spans="1:5" ht="14.25" x14ac:dyDescent="0.2">
      <c r="A11" s="32" t="s">
        <v>4</v>
      </c>
      <c r="B11" s="37">
        <v>5185126</v>
      </c>
      <c r="C11" s="34"/>
      <c r="D11" s="35">
        <f>SUM(B11:C11)</f>
        <v>5185126</v>
      </c>
      <c r="E11" s="36">
        <v>250000</v>
      </c>
    </row>
    <row r="12" spans="1:5" ht="14.25" x14ac:dyDescent="0.2">
      <c r="A12" s="32" t="s">
        <v>5</v>
      </c>
      <c r="B12" s="38">
        <v>160000</v>
      </c>
      <c r="C12" s="34"/>
      <c r="D12" s="35">
        <f>SUM(B12:C12)</f>
        <v>160000</v>
      </c>
      <c r="E12" s="36">
        <v>0</v>
      </c>
    </row>
    <row r="13" spans="1:5" ht="15" thickBot="1" x14ac:dyDescent="0.25">
      <c r="A13" s="32" t="s">
        <v>6</v>
      </c>
      <c r="B13" s="39">
        <v>7400000</v>
      </c>
      <c r="C13" s="40"/>
      <c r="D13" s="35">
        <f>SUM(B13:C13)</f>
        <v>7400000</v>
      </c>
      <c r="E13" s="36">
        <v>563762.97</v>
      </c>
    </row>
    <row r="14" spans="1:5" ht="15.75" thickBot="1" x14ac:dyDescent="0.25">
      <c r="A14" s="29" t="s">
        <v>7</v>
      </c>
      <c r="B14" s="28">
        <f>SUM(B15:B23)</f>
        <v>10642500</v>
      </c>
      <c r="C14" s="28">
        <f t="shared" ref="C14:D14" si="1">SUM(C15:C23)</f>
        <v>0</v>
      </c>
      <c r="D14" s="28">
        <f t="shared" si="1"/>
        <v>10642500</v>
      </c>
      <c r="E14" s="28">
        <f>SUM(E15:E23)</f>
        <v>116310.91</v>
      </c>
    </row>
    <row r="15" spans="1:5" ht="14.25" x14ac:dyDescent="0.2">
      <c r="A15" s="32" t="s">
        <v>8</v>
      </c>
      <c r="B15" s="33">
        <v>2110000</v>
      </c>
      <c r="C15" s="34"/>
      <c r="D15" s="35">
        <f>+B15+C15</f>
        <v>2110000</v>
      </c>
      <c r="E15" s="36">
        <v>116310.91</v>
      </c>
    </row>
    <row r="16" spans="1:5" ht="14.25" x14ac:dyDescent="0.2">
      <c r="A16" s="32" t="s">
        <v>9</v>
      </c>
      <c r="B16" s="37">
        <v>750000</v>
      </c>
      <c r="C16" s="34"/>
      <c r="D16" s="35">
        <f t="shared" ref="D16:D23" si="2">+B16+C16</f>
        <v>750000</v>
      </c>
      <c r="E16" s="36"/>
    </row>
    <row r="17" spans="1:5" ht="14.25" x14ac:dyDescent="0.2">
      <c r="A17" s="32" t="s">
        <v>10</v>
      </c>
      <c r="B17" s="37">
        <v>3100000</v>
      </c>
      <c r="C17" s="34"/>
      <c r="D17" s="35">
        <f t="shared" si="2"/>
        <v>3100000</v>
      </c>
      <c r="E17" s="36"/>
    </row>
    <row r="18" spans="1:5" ht="14.25" x14ac:dyDescent="0.2">
      <c r="A18" s="32" t="s">
        <v>11</v>
      </c>
      <c r="B18" s="41">
        <v>100000</v>
      </c>
      <c r="C18" s="34"/>
      <c r="D18" s="35">
        <f t="shared" si="2"/>
        <v>100000</v>
      </c>
      <c r="E18" s="36"/>
    </row>
    <row r="19" spans="1:5" ht="14.25" x14ac:dyDescent="0.2">
      <c r="A19" s="32" t="s">
        <v>12</v>
      </c>
      <c r="B19" s="38">
        <v>900000</v>
      </c>
      <c r="C19" s="34"/>
      <c r="D19" s="35">
        <f t="shared" si="2"/>
        <v>900000</v>
      </c>
      <c r="E19" s="36"/>
    </row>
    <row r="20" spans="1:5" ht="14.25" x14ac:dyDescent="0.2">
      <c r="A20" s="32" t="s">
        <v>13</v>
      </c>
      <c r="B20" s="41">
        <v>532500</v>
      </c>
      <c r="C20" s="34"/>
      <c r="D20" s="35">
        <f t="shared" si="2"/>
        <v>532500</v>
      </c>
      <c r="E20" s="36"/>
    </row>
    <row r="21" spans="1:5" ht="28.5" x14ac:dyDescent="0.2">
      <c r="A21" s="32" t="s">
        <v>14</v>
      </c>
      <c r="B21" s="37">
        <v>500000</v>
      </c>
      <c r="C21" s="34"/>
      <c r="D21" s="35">
        <f t="shared" si="2"/>
        <v>500000</v>
      </c>
      <c r="E21" s="36"/>
    </row>
    <row r="22" spans="1:5" ht="28.5" x14ac:dyDescent="0.2">
      <c r="A22" s="32" t="s">
        <v>15</v>
      </c>
      <c r="B22" s="37">
        <v>1150000</v>
      </c>
      <c r="C22" s="34"/>
      <c r="D22" s="35">
        <f t="shared" si="2"/>
        <v>1150000</v>
      </c>
      <c r="E22" s="36"/>
    </row>
    <row r="23" spans="1:5" ht="15" thickBot="1" x14ac:dyDescent="0.25">
      <c r="A23" s="32" t="s">
        <v>16</v>
      </c>
      <c r="B23" s="39">
        <v>1500000</v>
      </c>
      <c r="C23" s="34"/>
      <c r="D23" s="35">
        <f t="shared" si="2"/>
        <v>1500000</v>
      </c>
      <c r="E23" s="36"/>
    </row>
    <row r="24" spans="1:5" ht="15.75" thickBot="1" x14ac:dyDescent="0.25">
      <c r="A24" s="29" t="s">
        <v>17</v>
      </c>
      <c r="B24" s="28">
        <f>SUM(B25:B32)</f>
        <v>8085000</v>
      </c>
      <c r="C24" s="28">
        <f t="shared" ref="C24" si="3">SUM(C25:C32)</f>
        <v>0</v>
      </c>
      <c r="D24" s="28">
        <f>+B24+C24</f>
        <v>8085000</v>
      </c>
      <c r="E24" s="28">
        <f>SUM(E25:E32)</f>
        <v>328000</v>
      </c>
    </row>
    <row r="25" spans="1:5" ht="14.25" x14ac:dyDescent="0.2">
      <c r="A25" s="32" t="s">
        <v>18</v>
      </c>
      <c r="B25" s="33">
        <v>500000</v>
      </c>
      <c r="C25" s="34"/>
      <c r="D25" s="35">
        <f>+B25+C25</f>
        <v>500000</v>
      </c>
      <c r="E25" s="36"/>
    </row>
    <row r="26" spans="1:5" ht="14.25" x14ac:dyDescent="0.2">
      <c r="A26" s="32" t="s">
        <v>19</v>
      </c>
      <c r="B26" s="37">
        <v>250000</v>
      </c>
      <c r="C26" s="34"/>
      <c r="D26" s="35">
        <f t="shared" ref="D26:D41" si="4">+B26+C26</f>
        <v>250000</v>
      </c>
      <c r="E26" s="36"/>
    </row>
    <row r="27" spans="1:5" ht="14.25" x14ac:dyDescent="0.2">
      <c r="A27" s="32" t="s">
        <v>76</v>
      </c>
      <c r="B27" s="37">
        <v>300000</v>
      </c>
      <c r="C27" s="34"/>
      <c r="D27" s="35">
        <f t="shared" si="4"/>
        <v>300000</v>
      </c>
      <c r="E27" s="36"/>
    </row>
    <row r="28" spans="1:5" ht="14.25" x14ac:dyDescent="0.2">
      <c r="A28" s="32" t="s">
        <v>20</v>
      </c>
      <c r="B28" s="38">
        <v>100000</v>
      </c>
      <c r="C28" s="34"/>
      <c r="D28" s="35">
        <f t="shared" si="4"/>
        <v>100000</v>
      </c>
      <c r="E28" s="36"/>
    </row>
    <row r="29" spans="1:5" ht="14.25" x14ac:dyDescent="0.2">
      <c r="A29" s="32" t="s">
        <v>77</v>
      </c>
      <c r="B29" s="38">
        <v>325000</v>
      </c>
      <c r="C29" s="34"/>
      <c r="D29" s="35">
        <f t="shared" si="4"/>
        <v>325000</v>
      </c>
      <c r="E29" s="36"/>
    </row>
    <row r="30" spans="1:5" ht="14.25" x14ac:dyDescent="0.2">
      <c r="A30" s="32" t="s">
        <v>21</v>
      </c>
      <c r="B30" s="37">
        <v>60000</v>
      </c>
      <c r="C30" s="34"/>
      <c r="D30" s="35">
        <f t="shared" si="4"/>
        <v>60000</v>
      </c>
      <c r="E30" s="36"/>
    </row>
    <row r="31" spans="1:5" ht="28.5" x14ac:dyDescent="0.2">
      <c r="A31" s="32" t="s">
        <v>22</v>
      </c>
      <c r="B31" s="37">
        <v>5150000</v>
      </c>
      <c r="C31" s="34"/>
      <c r="D31" s="35">
        <f t="shared" si="4"/>
        <v>5150000</v>
      </c>
      <c r="E31" s="36">
        <v>328000</v>
      </c>
    </row>
    <row r="32" spans="1:5" ht="18.75" customHeight="1" thickBot="1" x14ac:dyDescent="0.25">
      <c r="A32" s="32" t="s">
        <v>23</v>
      </c>
      <c r="B32" s="39">
        <v>1400000</v>
      </c>
      <c r="C32" s="34"/>
      <c r="D32" s="35">
        <f t="shared" si="4"/>
        <v>1400000</v>
      </c>
      <c r="E32" s="36"/>
    </row>
    <row r="33" spans="1:5" ht="27" customHeight="1" thickBot="1" x14ac:dyDescent="0.25">
      <c r="A33" s="29" t="s">
        <v>24</v>
      </c>
      <c r="B33" s="28">
        <f>SUM(B34:B41)</f>
        <v>0</v>
      </c>
      <c r="C33" s="28">
        <f t="shared" ref="C33:E33" si="5">SUM(C34:C41)</f>
        <v>0</v>
      </c>
      <c r="D33" s="28">
        <f t="shared" si="5"/>
        <v>0</v>
      </c>
      <c r="E33" s="28">
        <f t="shared" si="5"/>
        <v>0</v>
      </c>
    </row>
    <row r="34" spans="1:5" ht="14.25" x14ac:dyDescent="0.2">
      <c r="A34" s="32" t="s">
        <v>25</v>
      </c>
      <c r="B34" s="42">
        <v>0</v>
      </c>
      <c r="C34" s="34">
        <v>0</v>
      </c>
      <c r="D34" s="35">
        <f t="shared" si="4"/>
        <v>0</v>
      </c>
      <c r="E34" s="36"/>
    </row>
    <row r="35" spans="1:5" ht="28.5" x14ac:dyDescent="0.2">
      <c r="A35" s="32" t="s">
        <v>26</v>
      </c>
      <c r="B35" s="38">
        <v>0</v>
      </c>
      <c r="C35" s="34">
        <v>0</v>
      </c>
      <c r="D35" s="35">
        <f t="shared" si="4"/>
        <v>0</v>
      </c>
      <c r="E35" s="36"/>
    </row>
    <row r="36" spans="1:5" ht="28.5" x14ac:dyDescent="0.2">
      <c r="A36" s="32" t="s">
        <v>27</v>
      </c>
      <c r="B36" s="38">
        <v>0</v>
      </c>
      <c r="C36" s="34">
        <v>0</v>
      </c>
      <c r="D36" s="35">
        <f t="shared" si="4"/>
        <v>0</v>
      </c>
      <c r="E36" s="36"/>
    </row>
    <row r="37" spans="1:5" ht="28.5" x14ac:dyDescent="0.2">
      <c r="A37" s="32" t="s">
        <v>28</v>
      </c>
      <c r="B37" s="38">
        <v>0</v>
      </c>
      <c r="C37" s="34">
        <v>0</v>
      </c>
      <c r="D37" s="35">
        <f t="shared" si="4"/>
        <v>0</v>
      </c>
      <c r="E37" s="36"/>
    </row>
    <row r="38" spans="1:5" ht="28.5" x14ac:dyDescent="0.2">
      <c r="A38" s="32" t="s">
        <v>29</v>
      </c>
      <c r="B38" s="38">
        <v>0</v>
      </c>
      <c r="C38" s="34">
        <v>0</v>
      </c>
      <c r="D38" s="35">
        <f t="shared" si="4"/>
        <v>0</v>
      </c>
      <c r="E38" s="36"/>
    </row>
    <row r="39" spans="1:5" ht="14.25" x14ac:dyDescent="0.2">
      <c r="A39" s="32" t="s">
        <v>30</v>
      </c>
      <c r="B39" s="38">
        <v>0</v>
      </c>
      <c r="C39" s="34">
        <v>0</v>
      </c>
      <c r="D39" s="35">
        <f t="shared" si="4"/>
        <v>0</v>
      </c>
      <c r="E39" s="36"/>
    </row>
    <row r="40" spans="1:5" ht="14.25" x14ac:dyDescent="0.2">
      <c r="A40" s="32" t="s">
        <v>31</v>
      </c>
      <c r="B40" s="38">
        <v>0</v>
      </c>
      <c r="C40" s="34">
        <v>0</v>
      </c>
      <c r="D40" s="35">
        <f t="shared" si="4"/>
        <v>0</v>
      </c>
      <c r="E40" s="36"/>
    </row>
    <row r="41" spans="1:5" ht="29.25" thickBot="1" x14ac:dyDescent="0.25">
      <c r="A41" s="32" t="s">
        <v>32</v>
      </c>
      <c r="B41" s="39">
        <v>0</v>
      </c>
      <c r="C41" s="34">
        <v>0</v>
      </c>
      <c r="D41" s="35">
        <f t="shared" si="4"/>
        <v>0</v>
      </c>
      <c r="E41" s="36"/>
    </row>
    <row r="42" spans="1:5" ht="15.75" thickBot="1" x14ac:dyDescent="0.25">
      <c r="A42" s="29" t="s">
        <v>33</v>
      </c>
      <c r="B42" s="28">
        <f>SUM(B43:B49)</f>
        <v>0</v>
      </c>
      <c r="C42" s="28">
        <f t="shared" ref="C42:E42" si="6">SUM(C43:C49)</f>
        <v>0</v>
      </c>
      <c r="D42" s="28">
        <f t="shared" si="6"/>
        <v>0</v>
      </c>
      <c r="E42" s="28">
        <f t="shared" si="6"/>
        <v>0</v>
      </c>
    </row>
    <row r="43" spans="1:5" ht="14.25" x14ac:dyDescent="0.2">
      <c r="A43" s="32" t="s">
        <v>34</v>
      </c>
      <c r="B43" s="42">
        <v>0</v>
      </c>
      <c r="C43" s="34">
        <v>0</v>
      </c>
      <c r="D43" s="36"/>
      <c r="E43" s="36"/>
    </row>
    <row r="44" spans="1:5" ht="29.25" thickBot="1" x14ac:dyDescent="0.25">
      <c r="A44" s="32" t="s">
        <v>35</v>
      </c>
      <c r="B44" s="43">
        <v>0</v>
      </c>
      <c r="C44" s="34">
        <v>0</v>
      </c>
      <c r="D44" s="36"/>
      <c r="E44" s="36"/>
    </row>
    <row r="45" spans="1:5" ht="29.25" hidden="1" thickBot="1" x14ac:dyDescent="0.25">
      <c r="A45" s="32" t="s">
        <v>36</v>
      </c>
      <c r="B45" s="44">
        <v>0</v>
      </c>
      <c r="C45" s="34">
        <v>0</v>
      </c>
      <c r="D45" s="36"/>
      <c r="E45" s="36"/>
    </row>
    <row r="46" spans="1:5" ht="29.25" thickBot="1" x14ac:dyDescent="0.25">
      <c r="A46" s="45" t="s">
        <v>37</v>
      </c>
      <c r="B46" s="46">
        <v>0</v>
      </c>
      <c r="C46" s="47">
        <v>0</v>
      </c>
      <c r="D46" s="36"/>
      <c r="E46" s="36"/>
    </row>
    <row r="47" spans="1:5" ht="28.5" x14ac:dyDescent="0.2">
      <c r="A47" s="48" t="s">
        <v>38</v>
      </c>
      <c r="B47" s="42">
        <v>0</v>
      </c>
      <c r="C47" s="47">
        <v>0</v>
      </c>
      <c r="D47" s="36"/>
      <c r="E47" s="36"/>
    </row>
    <row r="48" spans="1:5" ht="14.25" x14ac:dyDescent="0.2">
      <c r="A48" s="32" t="s">
        <v>39</v>
      </c>
      <c r="B48" s="42">
        <v>0</v>
      </c>
      <c r="C48" s="47">
        <v>0</v>
      </c>
      <c r="D48" s="36"/>
      <c r="E48" s="36"/>
    </row>
    <row r="49" spans="1:5" ht="29.25" thickBot="1" x14ac:dyDescent="0.25">
      <c r="A49" s="32" t="s">
        <v>40</v>
      </c>
      <c r="B49" s="35">
        <v>0</v>
      </c>
      <c r="C49" s="47">
        <v>0</v>
      </c>
      <c r="D49" s="36"/>
      <c r="E49" s="36"/>
    </row>
    <row r="50" spans="1:5" ht="15.75" thickBot="1" x14ac:dyDescent="0.25">
      <c r="A50" s="29" t="s">
        <v>41</v>
      </c>
      <c r="B50" s="28">
        <f>SUM(B51:B59)</f>
        <v>360000</v>
      </c>
      <c r="C50" s="49">
        <f>+C51+C52+C54+C55+C57+C56+C58+C59+C60+C61+C62+C63+C64+C65+C66+C67+C68+C69+C70</f>
        <v>0</v>
      </c>
      <c r="D50" s="28">
        <f>+B50+C50</f>
        <v>360000</v>
      </c>
      <c r="E50" s="50">
        <f t="shared" ref="E50" si="7">SUM(E51:E58,E59)</f>
        <v>0</v>
      </c>
    </row>
    <row r="51" spans="1:5" ht="14.25" x14ac:dyDescent="0.2">
      <c r="A51" s="32" t="s">
        <v>42</v>
      </c>
      <c r="B51" s="33">
        <v>210000</v>
      </c>
      <c r="C51" s="47"/>
      <c r="D51" s="35">
        <f>+B51+C51</f>
        <v>210000</v>
      </c>
      <c r="E51" s="36"/>
    </row>
    <row r="52" spans="1:5" ht="28.5" x14ac:dyDescent="0.2">
      <c r="A52" s="32" t="s">
        <v>78</v>
      </c>
      <c r="B52" s="37">
        <v>110000</v>
      </c>
      <c r="C52" s="47"/>
      <c r="D52" s="35">
        <f t="shared" ref="D52:D58" si="8">+B52+C52</f>
        <v>110000</v>
      </c>
      <c r="E52" s="36"/>
    </row>
    <row r="53" spans="1:5" ht="14.25" x14ac:dyDescent="0.2">
      <c r="A53" s="32" t="s">
        <v>43</v>
      </c>
      <c r="B53" s="38">
        <v>0</v>
      </c>
      <c r="C53" s="47">
        <v>0</v>
      </c>
      <c r="D53" s="35">
        <f t="shared" si="8"/>
        <v>0</v>
      </c>
      <c r="E53" s="36"/>
    </row>
    <row r="54" spans="1:5" ht="28.5" x14ac:dyDescent="0.2">
      <c r="A54" s="32" t="s">
        <v>44</v>
      </c>
      <c r="B54" s="38">
        <v>0</v>
      </c>
      <c r="C54" s="47">
        <v>0</v>
      </c>
      <c r="D54" s="35">
        <f t="shared" si="8"/>
        <v>0</v>
      </c>
      <c r="E54" s="36"/>
    </row>
    <row r="55" spans="1:5" ht="14.25" x14ac:dyDescent="0.2">
      <c r="A55" s="32" t="s">
        <v>45</v>
      </c>
      <c r="B55" s="37">
        <v>20000</v>
      </c>
      <c r="C55" s="47"/>
      <c r="D55" s="35">
        <f t="shared" si="8"/>
        <v>20000</v>
      </c>
      <c r="E55" s="36"/>
    </row>
    <row r="56" spans="1:5" ht="14.25" x14ac:dyDescent="0.2">
      <c r="A56" s="32" t="s">
        <v>46</v>
      </c>
      <c r="B56" s="38">
        <v>10000</v>
      </c>
      <c r="C56" s="47"/>
      <c r="D56" s="35">
        <f t="shared" si="8"/>
        <v>10000</v>
      </c>
      <c r="E56" s="36"/>
    </row>
    <row r="57" spans="1:5" ht="14.25" x14ac:dyDescent="0.2">
      <c r="A57" s="32" t="s">
        <v>47</v>
      </c>
      <c r="B57" s="38">
        <v>0</v>
      </c>
      <c r="C57" s="47"/>
      <c r="D57" s="35">
        <f t="shared" si="8"/>
        <v>0</v>
      </c>
      <c r="E57" s="36"/>
    </row>
    <row r="58" spans="1:5" ht="14.25" x14ac:dyDescent="0.2">
      <c r="A58" s="32" t="s">
        <v>48</v>
      </c>
      <c r="B58" s="38">
        <v>10000</v>
      </c>
      <c r="C58" s="47"/>
      <c r="D58" s="35">
        <f t="shared" si="8"/>
        <v>10000</v>
      </c>
      <c r="E58" s="36"/>
    </row>
    <row r="59" spans="1:5" ht="29.25" thickBot="1" x14ac:dyDescent="0.25">
      <c r="A59" s="32" t="s">
        <v>49</v>
      </c>
      <c r="B59" s="39">
        <v>0</v>
      </c>
      <c r="C59" s="47">
        <v>0</v>
      </c>
      <c r="D59" s="35"/>
      <c r="E59" s="36"/>
    </row>
    <row r="60" spans="1:5" ht="15.75" thickBot="1" x14ac:dyDescent="0.25">
      <c r="A60" s="29" t="s">
        <v>50</v>
      </c>
      <c r="B60" s="28">
        <v>0</v>
      </c>
      <c r="C60" s="51">
        <v>0</v>
      </c>
      <c r="D60" s="35"/>
      <c r="E60" s="36"/>
    </row>
    <row r="61" spans="1:5" ht="14.25" x14ac:dyDescent="0.2">
      <c r="A61" s="32" t="s">
        <v>51</v>
      </c>
      <c r="B61" s="42">
        <v>0</v>
      </c>
      <c r="C61" s="47">
        <v>0</v>
      </c>
      <c r="D61" s="35"/>
      <c r="E61" s="36"/>
    </row>
    <row r="62" spans="1:5" ht="14.25" x14ac:dyDescent="0.2">
      <c r="A62" s="32" t="s">
        <v>52</v>
      </c>
      <c r="B62" s="38">
        <v>0</v>
      </c>
      <c r="C62" s="47">
        <v>0</v>
      </c>
      <c r="D62" s="35"/>
      <c r="E62" s="36"/>
    </row>
    <row r="63" spans="1:5" ht="14.25" x14ac:dyDescent="0.2">
      <c r="A63" s="32" t="s">
        <v>53</v>
      </c>
      <c r="B63" s="38">
        <v>0</v>
      </c>
      <c r="C63" s="47">
        <v>0</v>
      </c>
      <c r="D63" s="35"/>
      <c r="E63" s="36"/>
    </row>
    <row r="64" spans="1:5" ht="29.25" thickBot="1" x14ac:dyDescent="0.25">
      <c r="A64" s="32" t="s">
        <v>54</v>
      </c>
      <c r="B64" s="39">
        <v>0</v>
      </c>
      <c r="C64" s="47">
        <v>0</v>
      </c>
      <c r="D64" s="35"/>
      <c r="E64" s="36"/>
    </row>
    <row r="65" spans="1:5" ht="30.75" thickBot="1" x14ac:dyDescent="0.25">
      <c r="A65" s="29" t="s">
        <v>55</v>
      </c>
      <c r="B65" s="28">
        <v>0</v>
      </c>
      <c r="C65" s="51">
        <v>0</v>
      </c>
      <c r="D65" s="35"/>
      <c r="E65" s="36"/>
    </row>
    <row r="66" spans="1:5" ht="14.25" x14ac:dyDescent="0.2">
      <c r="A66" s="32" t="s">
        <v>56</v>
      </c>
      <c r="B66" s="42">
        <v>0</v>
      </c>
      <c r="C66" s="47">
        <v>0</v>
      </c>
      <c r="D66" s="35"/>
      <c r="E66" s="36"/>
    </row>
    <row r="67" spans="1:5" ht="28.5" x14ac:dyDescent="0.2">
      <c r="A67" s="32" t="s">
        <v>57</v>
      </c>
      <c r="B67" s="38">
        <v>0</v>
      </c>
      <c r="C67" s="47">
        <v>0</v>
      </c>
      <c r="D67" s="35"/>
      <c r="E67" s="36"/>
    </row>
    <row r="68" spans="1:5" ht="15" x14ac:dyDescent="0.2">
      <c r="A68" s="29" t="s">
        <v>58</v>
      </c>
      <c r="B68" s="38">
        <v>0</v>
      </c>
      <c r="C68" s="47">
        <v>0</v>
      </c>
      <c r="D68" s="35"/>
      <c r="E68" s="36"/>
    </row>
    <row r="69" spans="1:5" ht="14.25" x14ac:dyDescent="0.2">
      <c r="A69" s="32" t="s">
        <v>59</v>
      </c>
      <c r="B69" s="38">
        <v>0</v>
      </c>
      <c r="C69" s="47">
        <v>0</v>
      </c>
      <c r="D69" s="35"/>
      <c r="E69" s="36"/>
    </row>
    <row r="70" spans="1:5" ht="14.25" x14ac:dyDescent="0.2">
      <c r="A70" s="32" t="s">
        <v>60</v>
      </c>
      <c r="B70" s="38">
        <v>0</v>
      </c>
      <c r="C70" s="47">
        <v>0</v>
      </c>
      <c r="D70" s="35"/>
      <c r="E70" s="36"/>
    </row>
    <row r="71" spans="1:5" ht="14.25" x14ac:dyDescent="0.2">
      <c r="A71" s="32" t="s">
        <v>61</v>
      </c>
      <c r="B71" s="38"/>
      <c r="C71" s="47">
        <v>0</v>
      </c>
      <c r="D71" s="35"/>
      <c r="E71" s="36"/>
    </row>
    <row r="72" spans="1:5" ht="29.25" thickBot="1" x14ac:dyDescent="0.25">
      <c r="A72" s="32" t="s">
        <v>62</v>
      </c>
      <c r="B72" s="39">
        <v>0</v>
      </c>
      <c r="C72" s="47">
        <v>0</v>
      </c>
      <c r="D72" s="35"/>
      <c r="E72" s="36"/>
    </row>
    <row r="73" spans="1:5" ht="15.75" thickBot="1" x14ac:dyDescent="0.3">
      <c r="A73" s="52" t="s">
        <v>63</v>
      </c>
      <c r="B73" s="53">
        <f>B9+B14+B24+B33+B42+B50+B60+B65+B68</f>
        <v>83832626</v>
      </c>
      <c r="C73" s="54">
        <f>SUM(C65+C60+C50+C42+C33+C24+C14)</f>
        <v>0</v>
      </c>
      <c r="D73" s="53">
        <f>+B73+C73</f>
        <v>83832626</v>
      </c>
      <c r="E73" s="55">
        <f t="shared" ref="E73" si="9">+E50+E24+E14+E9</f>
        <v>5001923.88</v>
      </c>
    </row>
    <row r="74" spans="1:5" ht="15" x14ac:dyDescent="0.2">
      <c r="A74" s="56" t="s">
        <v>64</v>
      </c>
      <c r="B74" s="57">
        <f t="shared" ref="B74" si="10">B75+B78+B81</f>
        <v>0</v>
      </c>
      <c r="C74" s="58"/>
      <c r="D74" s="36"/>
      <c r="E74" s="36"/>
    </row>
    <row r="75" spans="1:5" ht="34.5" customHeight="1" x14ac:dyDescent="0.2">
      <c r="A75" s="29" t="s">
        <v>65</v>
      </c>
      <c r="B75" s="38">
        <f t="shared" ref="B75" si="11">B76+B77</f>
        <v>0</v>
      </c>
      <c r="C75" s="47"/>
      <c r="D75" s="36"/>
      <c r="E75" s="36"/>
    </row>
    <row r="76" spans="1:5" ht="29.25" customHeight="1" x14ac:dyDescent="0.2">
      <c r="A76" s="59" t="s">
        <v>66</v>
      </c>
      <c r="B76" s="37">
        <v>0</v>
      </c>
      <c r="C76" s="60"/>
      <c r="D76" s="61"/>
      <c r="E76" s="36"/>
    </row>
    <row r="77" spans="1:5" ht="30.75" customHeight="1" x14ac:dyDescent="0.2">
      <c r="A77" s="59" t="s">
        <v>67</v>
      </c>
      <c r="B77" s="37">
        <v>0</v>
      </c>
      <c r="C77" s="60"/>
      <c r="D77" s="36"/>
      <c r="E77" s="36"/>
    </row>
    <row r="78" spans="1:5" ht="19.5" customHeight="1" x14ac:dyDescent="0.2">
      <c r="A78" s="29" t="s">
        <v>68</v>
      </c>
      <c r="B78" s="38">
        <f>B79+B80</f>
        <v>0</v>
      </c>
      <c r="C78" s="47"/>
      <c r="D78" s="36"/>
      <c r="E78" s="36"/>
    </row>
    <row r="79" spans="1:5" ht="18" customHeight="1" x14ac:dyDescent="0.2">
      <c r="A79" s="59" t="s">
        <v>69</v>
      </c>
      <c r="B79" s="38">
        <v>0</v>
      </c>
      <c r="C79" s="47"/>
      <c r="D79" s="36"/>
      <c r="E79" s="36"/>
    </row>
    <row r="80" spans="1:5" ht="19.5" customHeight="1" x14ac:dyDescent="0.2">
      <c r="A80" s="59" t="s">
        <v>70</v>
      </c>
      <c r="B80" s="38">
        <v>0</v>
      </c>
      <c r="C80" s="47"/>
      <c r="D80" s="36"/>
      <c r="E80" s="36"/>
    </row>
    <row r="81" spans="1:5" ht="19.5" customHeight="1" x14ac:dyDescent="0.2">
      <c r="A81" s="29" t="s">
        <v>71</v>
      </c>
      <c r="B81" s="38">
        <f t="shared" ref="B81" si="12">B82</f>
        <v>0</v>
      </c>
      <c r="C81" s="47"/>
      <c r="D81" s="36"/>
      <c r="E81" s="36"/>
    </row>
    <row r="82" spans="1:5" ht="21.75" customHeight="1" x14ac:dyDescent="0.2">
      <c r="A82" s="59" t="s">
        <v>72</v>
      </c>
      <c r="B82" s="38">
        <v>0</v>
      </c>
      <c r="C82" s="47"/>
      <c r="D82" s="36"/>
      <c r="E82" s="36"/>
    </row>
    <row r="83" spans="1:5" ht="20.25" customHeight="1" thickBot="1" x14ac:dyDescent="0.25">
      <c r="A83" s="62" t="s">
        <v>73</v>
      </c>
      <c r="B83" s="63">
        <f>B75+B78+B81</f>
        <v>0</v>
      </c>
      <c r="C83" s="64">
        <f>C75+C78+C81</f>
        <v>0</v>
      </c>
      <c r="D83" s="36"/>
      <c r="E83" s="36"/>
    </row>
    <row r="84" spans="1:5" ht="19.5" customHeight="1" thickBot="1" x14ac:dyDescent="0.25">
      <c r="A84" s="65" t="s">
        <v>74</v>
      </c>
      <c r="B84" s="66">
        <f>B73+B83</f>
        <v>83832626</v>
      </c>
      <c r="C84" s="67">
        <f>+C73</f>
        <v>0</v>
      </c>
      <c r="D84" s="66">
        <f>+B84+C84</f>
        <v>83832626</v>
      </c>
      <c r="E84" s="66">
        <f t="shared" ref="E84" si="13">+E73+E68</f>
        <v>5001923.88</v>
      </c>
    </row>
    <row r="85" spans="1:5" ht="21.75" customHeight="1" x14ac:dyDescent="0.25">
      <c r="A85" s="2" t="s">
        <v>75</v>
      </c>
      <c r="B85" s="11"/>
      <c r="C85" s="11"/>
    </row>
    <row r="86" spans="1:5" ht="21.75" customHeight="1" x14ac:dyDescent="0.25">
      <c r="A86" s="1"/>
      <c r="B86" s="12"/>
      <c r="C86" s="12"/>
    </row>
    <row r="87" spans="1:5" ht="21.75" customHeight="1" x14ac:dyDescent="0.25">
      <c r="A87" s="3" t="s">
        <v>79</v>
      </c>
      <c r="B87" s="10"/>
      <c r="C87" s="10"/>
    </row>
    <row r="88" spans="1:5" ht="21.75" customHeight="1" x14ac:dyDescent="0.25">
      <c r="A88" s="4" t="s">
        <v>80</v>
      </c>
      <c r="B88" s="13"/>
      <c r="C88" s="13"/>
    </row>
    <row r="89" spans="1:5" ht="21.75" customHeight="1" x14ac:dyDescent="0.25">
      <c r="A89" s="4" t="s">
        <v>81</v>
      </c>
      <c r="B89" s="13"/>
      <c r="C89" s="13"/>
    </row>
    <row r="90" spans="1:5" ht="21.75" customHeight="1" x14ac:dyDescent="0.25">
      <c r="A90" s="4" t="s">
        <v>82</v>
      </c>
      <c r="B90" s="10"/>
      <c r="C90" s="10"/>
    </row>
    <row r="91" spans="1:5" ht="21.75" customHeight="1" x14ac:dyDescent="0.25">
      <c r="A91" s="5" t="s">
        <v>83</v>
      </c>
      <c r="B91" s="10"/>
      <c r="C91" s="10"/>
    </row>
    <row r="92" spans="1:5" ht="21.75" customHeight="1" x14ac:dyDescent="0.25">
      <c r="A92" s="6" t="s">
        <v>84</v>
      </c>
      <c r="B92" s="10"/>
      <c r="C92" s="10"/>
    </row>
    <row r="93" spans="1:5" ht="21.75" customHeight="1" x14ac:dyDescent="0.25">
      <c r="A93" s="8" t="s">
        <v>85</v>
      </c>
      <c r="B93" s="14"/>
      <c r="C93" s="14"/>
    </row>
    <row r="94" spans="1:5" ht="8.25" customHeight="1" x14ac:dyDescent="0.25">
      <c r="A94" s="22" t="s">
        <v>89</v>
      </c>
      <c r="B94" s="22"/>
      <c r="C94" s="22"/>
    </row>
    <row r="95" spans="1:5" ht="21.75" customHeight="1" x14ac:dyDescent="0.25">
      <c r="A95" s="22"/>
      <c r="B95" s="22"/>
      <c r="C95" s="22"/>
    </row>
    <row r="96" spans="1:5" ht="21.75" customHeight="1" x14ac:dyDescent="0.25">
      <c r="A96" s="22"/>
      <c r="B96" s="22"/>
      <c r="C96" s="22"/>
    </row>
    <row r="97" spans="1:3" ht="21.75" customHeight="1" x14ac:dyDescent="0.25">
      <c r="A97" s="22"/>
      <c r="B97" s="22"/>
      <c r="C97" s="22"/>
    </row>
    <row r="98" spans="1:3" ht="21.75" customHeight="1" x14ac:dyDescent="0.25">
      <c r="A98" s="22"/>
      <c r="B98" s="22"/>
      <c r="C98" s="22"/>
    </row>
    <row r="99" spans="1:3" ht="21.75" customHeight="1" x14ac:dyDescent="0.25">
      <c r="A99" s="22"/>
      <c r="B99" s="22"/>
      <c r="C99" s="22"/>
    </row>
    <row r="100" spans="1:3" ht="15" customHeight="1" x14ac:dyDescent="0.25">
      <c r="A100" s="22"/>
      <c r="B100" s="22"/>
      <c r="C100" s="22"/>
    </row>
    <row r="101" spans="1:3" ht="21.75" customHeight="1" x14ac:dyDescent="0.25">
      <c r="A101" s="22"/>
      <c r="B101" s="22"/>
      <c r="C101" s="22"/>
    </row>
    <row r="102" spans="1:3" ht="21.75" customHeight="1" x14ac:dyDescent="0.25">
      <c r="A102" s="22"/>
      <c r="B102" s="22"/>
      <c r="C102" s="22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E2"/>
    <mergeCell ref="A3:E3"/>
    <mergeCell ref="A4:E4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portrait" horizontalDpi="4294967293" r:id="rId1"/>
  <headerFooter scaleWithDoc="0" alignWithMargins="0"/>
  <rowBreaks count="1" manualBreakCount="1">
    <brk id="117" max="4" man="1"/>
  </rowBreaks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  2024</vt:lpstr>
      <vt:lpstr>'EJECUCION ENERO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2024-02-09T17:37:51Z</cp:lastPrinted>
  <dcterms:created xsi:type="dcterms:W3CDTF">2020-09-10T14:28:05Z</dcterms:created>
  <dcterms:modified xsi:type="dcterms:W3CDTF">2024-02-09T18:12:16Z</dcterms:modified>
</cp:coreProperties>
</file>