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13_ncr:1_{661791AD-0D83-40B7-9E07-46193AA06C1C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C16" i="1" l="1"/>
  <c r="C15" i="1"/>
  <c r="C14" i="1"/>
  <c r="J29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<sst xmlns="http://schemas.openxmlformats.org/spreadsheetml/2006/main" count="76" uniqueCount="76">
  <si>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</si>
  <si>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</si>
  <si>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</si>
  <si>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</si>
  <si>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</si>
  <si>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</si>
  <si>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</si>
  <si>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</si>
  <si>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</si>
  <si>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</si>
  <si>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</si>
  <si>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</si>
  <si>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</si>
  <si>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</si>
  <si>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</si>
  <si>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</si>
  <si>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</si>
  <si>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</si>
  <si>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</si>
  <si>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</si>
  <si>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</si>
  <si>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</si>
  <si>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</si>
  <si>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</si>
  <si>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</si>
  <si>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</si>
  <si>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</si>
  <si>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</si>
  <si>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</si>
  <si>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</si>
  <si>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</si>
  <si>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</si>
  <si>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</si>
  <si>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</si>
  <si>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</si>
  <si>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</si>
  <si>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</si>
  <si>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</si>
  <si>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</si>
  <si>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</si>
  <si>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</si>
  <si>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</si>
  <si>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</si>
  <si>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</si>
  <si>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</si>
  <si>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</si>
  <si>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</si>
  <si>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</si>
  <si>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</si>
  <si>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</si>
  <si>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</si>
  <si>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</si>
  <si>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</si>
  <si>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</si>
  <si>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</si>
  <si>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</si>
  <si>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</si>
  <si>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</si>
  <si>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</si>
  <si>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</si>
  <si>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</si>
  <si>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</si>
  <si>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</si>
  <si>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</si>
  <si>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</si>
  <si>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Enc de Planificación y Desarrollo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</si>
  <si>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</si>
  <si>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</si>
  <si>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</si>
  <si>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</si>
  <si>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1-Viavilizar que la ejecución de la meta financiera para el 2do trimestre sea más eficiente y ajustada por lo que proponemos realizar una revisión a la ejcución del PACC2022.</t>
  </si>
  <si>
    <t>Ser la institución líder en la promoción de generación de empleos en la Zona Especial de Desarrollo Fronterizo.</t>
  </si>
  <si>
    <t>En cuanto al presupuesto, se contaba en inicios con un techo presupuestario de RD$78,393,676, luego de una revisión, se nos fue otorgado RD$8,047,534 adicionales para un presupuesto vigente total de RD$86,441,210.00 para el año 2022. Para la meta física tenemos un resultado de 29 inspecciones realizadas en el T1 del 2022 para un cumplimiento de 12% por encima de lo programado por trimestre para el referido año.</t>
  </si>
  <si>
    <t>La desviación presentada de un 12% en la ejecución metas con relación a lo programado se debe al aumento en la cantidad de solicitudes de inspecciones recibidas de las empresas acogidas a la ley 12-21 que fueron tomadas en consideración para este trimestre. Mientras que la desviación de un -11% en la ejecución financiera se debe a que no teniamos el presupuesto disponible sino hasta mediados de marzo teniamos disponible el presupuesto 2022.</t>
  </si>
  <si>
    <t>Lineamientos para la Ejecución Presupuestaria 2022 del Gobierno General Nacional</t>
  </si>
  <si>
    <t>Informe de Evaluación Trimestral de las Metas Físicas-Financieras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</si>
</sst>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3" fontId="0" fillId="0" borderId="22" xfId="3" applyFont="1" applyBorder="1" applyAlignment="1">
      <alignment vertical="top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zoomScaleNormal="100" zoomScaleSheetLayoutView="100" workbookViewId="0">
      <selection activeCell="B44" sqref="B44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49" t="s">
        <v>75</v>
      </c>
      <c r="C1" s="50"/>
      <c r="D1" s="50"/>
      <c r="E1" s="50"/>
      <c r="F1" s="50"/>
      <c r="G1" s="50"/>
      <c r="H1" s="50"/>
      <c r="I1" s="50"/>
      <c r="J1" s="51"/>
      <c r="K1" s="1"/>
    </row>
    <row r="2" spans="1:11" ht="21.75" thickBot="1" x14ac:dyDescent="0.3">
      <c r="A2" s="22"/>
      <c r="B2" s="52" t="s">
        <v>0</v>
      </c>
      <c r="C2" s="53"/>
      <c r="D2" s="52" t="s">
        <v>1</v>
      </c>
      <c r="E2" s="54"/>
      <c r="F2" s="54"/>
      <c r="G2" s="53"/>
      <c r="H2" s="55"/>
      <c r="I2" s="2" t="s">
        <v>2</v>
      </c>
      <c r="J2" s="3" t="s">
        <v>3</v>
      </c>
      <c r="K2" s="1"/>
    </row>
    <row r="3" spans="1:11" ht="21.75" thickBot="1" x14ac:dyDescent="0.3">
      <c r="A3" s="23"/>
      <c r="B3" s="56" t="s">
        <v>4</v>
      </c>
      <c r="C3" s="57"/>
      <c r="D3" s="56" t="s">
        <v>74</v>
      </c>
      <c r="E3" s="57"/>
      <c r="F3" s="57"/>
      <c r="G3" s="57"/>
      <c r="H3" s="58"/>
      <c r="I3" s="29" t="s">
        <v>69</v>
      </c>
      <c r="J3" s="30">
        <v>0</v>
      </c>
      <c r="K3" s="1"/>
    </row>
    <row r="4" spans="1:11" x14ac:dyDescent="0.25">
      <c r="A4" s="59"/>
      <c r="B4" s="60"/>
      <c r="C4" s="60"/>
      <c r="D4" s="61"/>
      <c r="E4" s="61"/>
      <c r="F4" s="61"/>
      <c r="G4" s="61"/>
      <c r="H4" s="61"/>
      <c r="I4" s="60"/>
      <c r="J4" s="62"/>
      <c r="K4" s="1"/>
    </row>
    <row r="5" spans="1:11" ht="3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42" t="s">
        <v>6</v>
      </c>
      <c r="B7" s="43"/>
      <c r="C7" s="43"/>
      <c r="D7" s="43"/>
      <c r="E7" s="43"/>
      <c r="F7" s="43"/>
      <c r="G7" s="43"/>
      <c r="H7" s="43"/>
      <c r="I7" s="43"/>
      <c r="J7" s="44"/>
      <c r="K7" s="1"/>
    </row>
    <row r="8" spans="1:11" x14ac:dyDescent="0.25">
      <c r="A8" s="4" t="s">
        <v>7</v>
      </c>
      <c r="B8" s="63" t="s">
        <v>55</v>
      </c>
      <c r="C8" s="64"/>
      <c r="D8" s="64"/>
      <c r="E8" s="64"/>
      <c r="F8" s="64"/>
      <c r="G8" s="64"/>
      <c r="H8" s="64"/>
      <c r="I8" s="64"/>
      <c r="J8" s="65"/>
      <c r="K8" s="1"/>
    </row>
    <row r="9" spans="1:11" ht="15" customHeight="1" x14ac:dyDescent="0.25">
      <c r="A9" s="24" t="s">
        <v>36</v>
      </c>
      <c r="B9" s="63" t="s">
        <v>56</v>
      </c>
      <c r="C9" s="64"/>
      <c r="D9" s="64"/>
      <c r="E9" s="64"/>
      <c r="F9" s="64"/>
      <c r="G9" s="64"/>
      <c r="H9" s="64"/>
      <c r="I9" s="64"/>
      <c r="J9" s="65"/>
      <c r="K9" s="1"/>
    </row>
    <row r="10" spans="1:11" x14ac:dyDescent="0.25">
      <c r="A10" s="24" t="s">
        <v>37</v>
      </c>
      <c r="B10" s="63" t="s">
        <v>57</v>
      </c>
      <c r="C10" s="64"/>
      <c r="D10" s="64"/>
      <c r="E10" s="64"/>
      <c r="F10" s="64"/>
      <c r="G10" s="64"/>
      <c r="H10" s="64"/>
      <c r="I10" s="64"/>
      <c r="J10" s="65"/>
      <c r="K10" s="1"/>
    </row>
    <row r="11" spans="1:11" ht="31.5" customHeight="1" x14ac:dyDescent="0.25">
      <c r="A11" s="4" t="s">
        <v>8</v>
      </c>
      <c r="B11" s="45" t="s">
        <v>58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71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5">
        <v>2</v>
      </c>
      <c r="C14" s="35" t="str">
        <f>IFERROR(VLOOKUP(B14,'[1]Validacion datos'!A2:B5,2,FALSE),"")</f>
        <v>DESARROLLO SOCIAL</v>
      </c>
      <c r="D14" s="35"/>
      <c r="E14" s="35"/>
      <c r="F14" s="35"/>
      <c r="G14" s="35"/>
      <c r="H14" s="35"/>
      <c r="I14" s="35"/>
      <c r="J14" s="35"/>
    </row>
    <row r="15" spans="1:11" ht="26.25" customHeight="1" x14ac:dyDescent="0.25">
      <c r="A15" s="4" t="s">
        <v>12</v>
      </c>
      <c r="B15" s="7">
        <v>2.4</v>
      </c>
      <c r="C15" s="35" t="str">
        <f>IFERROR(VLOOKUP(B15,'[1]Validacion datos'!A8:B26,2,FALSE),"")</f>
        <v>Cohesión territorial</v>
      </c>
      <c r="D15" s="35"/>
      <c r="E15" s="35"/>
      <c r="F15" s="35"/>
      <c r="G15" s="35"/>
      <c r="H15" s="35"/>
      <c r="I15" s="35"/>
      <c r="J15" s="35"/>
    </row>
    <row r="16" spans="1:11" ht="29.25" customHeight="1" x14ac:dyDescent="0.25">
      <c r="A16" s="4" t="s">
        <v>13</v>
      </c>
      <c r="B16" s="8" t="s">
        <v>67</v>
      </c>
      <c r="C16" s="35" t="str">
        <f>IFERROR(VLOOKUP(B16,'[1]Validacion datos'!D8:E64,2,FALSE),"")</f>
        <v>Promover el desarrollo sostenible de la zona fronteriza</v>
      </c>
      <c r="D16" s="35"/>
      <c r="E16" s="35"/>
      <c r="F16" s="35"/>
      <c r="G16" s="35"/>
      <c r="H16" s="35"/>
      <c r="I16" s="35"/>
      <c r="J16" s="35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45" t="s">
        <v>59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60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68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61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42" t="s">
        <v>19</v>
      </c>
      <c r="B23" s="43"/>
      <c r="C23" s="43"/>
      <c r="D23" s="43"/>
      <c r="E23" s="43"/>
      <c r="F23" s="43"/>
      <c r="G23" s="43"/>
      <c r="H23" s="43"/>
      <c r="I23" s="43"/>
      <c r="J23" s="44"/>
      <c r="K23" s="1"/>
    </row>
    <row r="24" spans="1:11" ht="15" customHeight="1" x14ac:dyDescent="0.25">
      <c r="A24" s="47" t="s">
        <v>20</v>
      </c>
      <c r="B24" s="48"/>
      <c r="C24" s="66" t="s">
        <v>21</v>
      </c>
      <c r="D24" s="68"/>
      <c r="E24" s="68"/>
      <c r="F24" s="68" t="s">
        <v>22</v>
      </c>
      <c r="G24" s="68"/>
      <c r="H24" s="48"/>
      <c r="I24" s="66" t="s">
        <v>23</v>
      </c>
      <c r="J24" s="67"/>
    </row>
    <row r="25" spans="1:11" x14ac:dyDescent="0.25">
      <c r="A25" s="82">
        <v>78393676</v>
      </c>
      <c r="B25" s="83"/>
      <c r="C25" s="72">
        <v>86441210</v>
      </c>
      <c r="D25" s="73"/>
      <c r="E25" s="74"/>
      <c r="F25" s="72">
        <v>14274399.27</v>
      </c>
      <c r="G25" s="73"/>
      <c r="H25" s="74"/>
      <c r="I25" s="84">
        <f>+IF(F25&gt;0,F25/C25,0)</f>
        <v>0.16513419085642136</v>
      </c>
      <c r="J25" s="85"/>
    </row>
    <row r="26" spans="1:11" ht="15.75" x14ac:dyDescent="0.25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4"/>
      <c r="K26" s="1"/>
    </row>
    <row r="27" spans="1:11" x14ac:dyDescent="0.25">
      <c r="A27" s="5"/>
      <c r="B27"/>
      <c r="C27" s="69" t="s">
        <v>50</v>
      </c>
      <c r="D27" s="70"/>
      <c r="E27" s="69" t="s">
        <v>48</v>
      </c>
      <c r="F27" s="70"/>
      <c r="G27" s="69" t="s">
        <v>49</v>
      </c>
      <c r="H27" s="69"/>
      <c r="I27" s="69" t="s">
        <v>25</v>
      </c>
      <c r="J27" s="71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66</v>
      </c>
      <c r="B29" s="14" t="s">
        <v>51</v>
      </c>
      <c r="C29" s="15">
        <v>100</v>
      </c>
      <c r="D29" s="16">
        <v>78543676</v>
      </c>
      <c r="E29" s="16">
        <v>25</v>
      </c>
      <c r="F29" s="16">
        <v>16000000</v>
      </c>
      <c r="G29" s="17">
        <v>29</v>
      </c>
      <c r="H29" s="16">
        <v>14274399.27</v>
      </c>
      <c r="I29" s="18">
        <f>IF(G29&gt;0,G29/C29,0)</f>
        <v>0.28999999999999998</v>
      </c>
      <c r="J29" s="19">
        <f>IF(H29&gt;0,H29/D29,0)</f>
        <v>0.18173836516131484</v>
      </c>
    </row>
    <row r="30" spans="1:11" ht="15.75" x14ac:dyDescent="0.25">
      <c r="A30" s="39" t="s">
        <v>28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1" ht="15.75" x14ac:dyDescent="0.25">
      <c r="A31" s="42" t="s">
        <v>29</v>
      </c>
      <c r="B31" s="43"/>
      <c r="C31" s="43"/>
      <c r="D31" s="43"/>
      <c r="E31" s="43"/>
      <c r="F31" s="43"/>
      <c r="G31" s="43"/>
      <c r="H31" s="43"/>
      <c r="I31" s="43"/>
      <c r="J31" s="44"/>
      <c r="K31" s="1"/>
    </row>
    <row r="32" spans="1:11" ht="26.25" customHeight="1" x14ac:dyDescent="0.25">
      <c r="A32" s="20" t="s">
        <v>30</v>
      </c>
      <c r="B32" s="45" t="s">
        <v>62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20" t="s">
        <v>31</v>
      </c>
      <c r="B33" s="45" t="s">
        <v>63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0" t="s">
        <v>32</v>
      </c>
      <c r="B34" s="45" t="s">
        <v>72</v>
      </c>
      <c r="C34" s="45"/>
      <c r="D34" s="45"/>
      <c r="E34" s="45"/>
      <c r="F34" s="45"/>
      <c r="G34" s="45"/>
      <c r="H34" s="45"/>
      <c r="I34" s="45"/>
      <c r="J34" s="46"/>
    </row>
    <row r="35" spans="1:11" ht="72.75" customHeight="1" x14ac:dyDescent="0.25">
      <c r="A35" s="20" t="s">
        <v>33</v>
      </c>
      <c r="B35" s="45" t="s">
        <v>73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9" t="s">
        <v>34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1" ht="15.75" x14ac:dyDescent="0.25">
      <c r="A37" s="75" t="s">
        <v>35</v>
      </c>
      <c r="B37" s="76"/>
      <c r="C37" s="76"/>
      <c r="D37" s="76"/>
      <c r="E37" s="76"/>
      <c r="F37" s="76"/>
      <c r="G37" s="76"/>
      <c r="H37" s="76"/>
      <c r="I37" s="76"/>
      <c r="J37" s="77"/>
      <c r="K37" s="1"/>
    </row>
    <row r="38" spans="1:11" ht="27.75" customHeight="1" x14ac:dyDescent="0.25">
      <c r="A38" s="78" t="s">
        <v>70</v>
      </c>
      <c r="B38" s="79"/>
      <c r="C38" s="79"/>
      <c r="D38" s="79"/>
      <c r="E38" s="79"/>
      <c r="F38" s="79"/>
      <c r="G38" s="79"/>
      <c r="H38" s="79"/>
      <c r="I38" s="79"/>
      <c r="J38" s="80"/>
    </row>
    <row r="39" spans="1:11" ht="27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81" t="s">
        <v>41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1" ht="15.75" thickBot="1" x14ac:dyDescent="0.3">
      <c r="A41" s="27" t="s">
        <v>52</v>
      </c>
      <c r="B41" s="28">
        <v>78393676</v>
      </c>
      <c r="G41" s="32"/>
      <c r="H41" s="32"/>
      <c r="I41" s="32"/>
    </row>
    <row r="42" spans="1:11" x14ac:dyDescent="0.25">
      <c r="A42" s="27" t="s">
        <v>53</v>
      </c>
      <c r="B42" s="28">
        <v>86441210</v>
      </c>
      <c r="G42" s="33" t="s">
        <v>64</v>
      </c>
      <c r="H42" s="33"/>
      <c r="I42" s="33"/>
    </row>
    <row r="43" spans="1:11" x14ac:dyDescent="0.25">
      <c r="A43" s="27" t="s">
        <v>54</v>
      </c>
      <c r="B43" s="31">
        <v>14274399.27</v>
      </c>
      <c r="G43" s="34" t="s">
        <v>65</v>
      </c>
      <c r="H43" s="34"/>
      <c r="I43" s="34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3" orientation="portrait" horizontalDpi="4294967293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2022-04-18T14:12:57Z</cp:lastPrinted>
  <dcterms:created xsi:type="dcterms:W3CDTF">2021-03-22T15:50:10Z</dcterms:created>
  <dcterms:modified xsi:type="dcterms:W3CDTF">2022-07-05T17:15:06Z</dcterms:modified>
</cp:coreProperties>
</file>