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CDF\"/>
    </mc:Choice>
  </mc:AlternateContent>
  <xr:revisionPtr revIDLastSave="0" documentId="13_ncr:1_{EBF215EA-42CC-4889-97EA-079B67505DBD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F29" i="1"/>
  <c r="F25" i="1" l="1"/>
  <c r="I25" i="1" s="1"/>
  <c r="J29" i="1"/>
  <c r="C16" i="1" l="1"/>
  <c r="C15" i="1"/>
  <c r="C14" i="1"/>
  <c r="I29" i="1"/>
</calcChain>
</file>

<file path=xl/sharedStrings.xml><?xml version="1.0" encoding="utf-8"?>
<sst xmlns="http://schemas.openxmlformats.org/spreadsheetml/2006/main" count="76" uniqueCount="76">
  <si>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</si>
  <si>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</si>
  <si>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</si>
  <si>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</si>
  <si>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</si>
  <si>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</si>
  <si>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</si>
  <si>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</si>
  <si>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</si>
  <si>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</si>
  <si>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</si>
  <si>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</si>
  <si>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</si>
  <si>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</si>
  <si>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</si>
  <si>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</si>
  <si>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</si>
  <si>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</si>
  <si>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</si>
  <si>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</si>
  <si>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</si>
  <si>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</si>
  <si>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</si>
  <si>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</si>
  <si>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</si>
  <si>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</si>
  <si>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</si>
  <si>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</si>
  <si>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</si>
  <si>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</si>
  <si>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</si>
  <si>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</si>
  <si>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</si>
  <si>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</si>
  <si>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</si>
  <si>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</si>
  <si>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</si>
  <si>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</si>
  <si>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</si>
  <si>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</si>
  <si>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</si>
  <si>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</si>
  <si>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</si>
  <si>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</si>
  <si>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</si>
  <si>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</si>
  <si>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</si>
  <si>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</si>
  <si>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</si>
  <si>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</si>
  <si>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</si>
  <si>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</si>
  <si>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</si>
  <si>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</si>
  <si>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</si>
  <si>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</si>
  <si>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</si>
  <si>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</si>
  <si>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</si>
  <si>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</si>
  <si>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</si>
  <si>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</si>
  <si>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</si>
  <si>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6533-Empresas instaladas en la zona fronteriza reciben supervisión de control y regulación en el cumplimiento del régimen especial de Desarrollo fronterizo</t>
  </si>
  <si>
    <t>2.4.3</t>
  </si>
  <si>
    <t>Empresas instaladas en la zona fronteriza y sus comunidades</t>
  </si>
  <si>
    <t>28/03/2019</t>
  </si>
  <si>
    <t>Ser la institución líder en la promoción de generación de empleos en la Zona Especial de Desarrollo Fronterizo.</t>
  </si>
  <si>
    <t>Lineamientos para la Ejecución Presupuestaria 2023 del Gobierno General Nacional</t>
  </si>
  <si>
    <t>Enc. de Planificación y Desarrollo</t>
  </si>
  <si>
    <t>Informe de Evaluación Trimestral de las Metas Físicas-Financieras Abr-Jun Año 2023</t>
  </si>
  <si>
    <t>1-Debe realizarse reuniones periódicas con las áreas Financiera, Compras, RRHH y Planificación para el monitoreo y control del cumplimiento de la meta financiera, a fin de evitar los altos desvíos.</t>
  </si>
  <si>
    <t>Ejecución Semestral</t>
  </si>
  <si>
    <t>Programación Semestral</t>
  </si>
  <si>
    <t xml:space="preserve">Para la meta física tenemos un cumplimiento del 100% de lo programado, logrando registrar 60/60 inpecciones de supervisión y control realizadas a las empresas acogidas al regimen de Desarrollo Fronterizo. En cuanto a la meta financiera, se programó RD$32,000,000.00 para el semestre Enero-Junio 2023 logrando ejecutar RD$35,235,437.58 </t>
  </si>
  <si>
    <t>La ejecución financiera tiene un desvío de un 10.11% por encima de lo programado para el semestre debido a que el T2-2023 se devengaron gastos no programados en el mes de mayo 2023, como saldo de facturas pendientes del contrato de combustible vigente, pago de incentivo por rendimiento individual y compras menores de artículos no planificados.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</si>
</sst>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3" fontId="0" fillId="0" borderId="22" xfId="3" applyFont="1" applyBorder="1" applyAlignment="1">
      <alignment vertical="top" wrapText="1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164" fontId="11" fillId="0" borderId="27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164" fontId="11" fillId="0" borderId="25" xfId="2" applyFont="1" applyFill="1" applyBorder="1" applyAlignment="1" applyProtection="1">
      <alignment horizontal="center" vertical="center" wrapText="1" readingOrder="1"/>
      <protection locked="0"/>
    </xf>
    <xf numFmtId="164" fontId="11" fillId="0" borderId="36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13" fillId="6" borderId="23" xfId="0" applyFont="1" applyFill="1" applyBorder="1" applyAlignment="1">
      <alignment horizontal="center" vertical="center" wrapText="1" readingOrder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7789" cy="808496"/>
    <xdr:pic>
      <xdr:nvPicPr>
        <xdr:cNvPr id="7" name="Imagen 6">
          <a:extLst>
            <a:ext uri="{FF2B5EF4-FFF2-40B4-BE49-F238E27FC236}">
              <a16:creationId xmlns:a16="http://schemas.microsoft.com/office/drawing/2014/main" id="{672B2B7F-A88E-4EE8-AD32-7EA1CDE2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367789" cy="808496"/>
        </a:xfrm>
        <a:prstGeom prst="rect">
          <a:avLst/>
        </a:prstGeom>
      </xdr:spPr>
    </xdr:pic>
    <xdr:clientData/>
  </xdr:oneCellAnchor>
  <xdr:twoCellAnchor editAs="oneCell">
    <xdr:from>
      <xdr:col>7</xdr:col>
      <xdr:colOff>428625</xdr:colOff>
      <xdr:row>37</xdr:row>
      <xdr:rowOff>219075</xdr:rowOff>
    </xdr:from>
    <xdr:to>
      <xdr:col>9</xdr:col>
      <xdr:colOff>180978</xdr:colOff>
      <xdr:row>43</xdr:row>
      <xdr:rowOff>177168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A64712-15B4-F258-24FE-2135E9B46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12639675"/>
          <a:ext cx="1447803" cy="1463043"/>
        </a:xfrm>
        <a:prstGeom prst="rect">
          <a:avLst/>
        </a:prstGeom>
      </xdr:spPr>
    </xdr:pic>
    <xdr:clientData/>
  </xdr:twoCellAnchor>
  <xdr:twoCellAnchor editAs="oneCell">
    <xdr:from>
      <xdr:col>6</xdr:col>
      <xdr:colOff>608670</xdr:colOff>
      <xdr:row>39</xdr:row>
      <xdr:rowOff>9525</xdr:rowOff>
    </xdr:from>
    <xdr:to>
      <xdr:col>8</xdr:col>
      <xdr:colOff>472444</xdr:colOff>
      <xdr:row>42</xdr:row>
      <xdr:rowOff>135258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3036CC-69B5-1863-0BFB-6E2999660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3695" y="12963525"/>
          <a:ext cx="1559224" cy="9067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>
      <calculatedColumnFormula>16000000+16000000</calculatedColumnFormula>
    </tableColumn>
    <tableColumn id="5" xr3:uid="{C2FDA61C-9281-4FCB-A3FE-246521A85EA0}" name="Física _x000a_(E)" dataDxfId="3"/>
    <tableColumn id="6" xr3:uid="{B07D8104-8103-4848-A228-6FBAE528EF68}" name="Financiera _x000a_ (F)" dataDxfId="2">
      <calculatedColumnFormula>19798741.72+15436695.86</calculatedColumnFormula>
    </tableColumn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3"/>
  <sheetViews>
    <sheetView tabSelected="1" view="pageBreakPreview" topLeftCell="A35" zoomScaleNormal="100" zoomScaleSheetLayoutView="100" workbookViewId="0">
      <selection activeCell="A38" sqref="A38:J38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9" width="12.7109375" style="6" customWidth="1"/>
    <col min="10" max="10" width="18.140625" style="6" customWidth="1"/>
    <col min="11" max="11" width="11.42578125" style="6"/>
  </cols>
  <sheetData>
    <row r="1" spans="1:11" ht="21.75" customHeight="1" thickBot="1" x14ac:dyDescent="0.3">
      <c r="A1" s="21"/>
      <c r="B1" s="68" t="s">
        <v>70</v>
      </c>
      <c r="C1" s="69"/>
      <c r="D1" s="69"/>
      <c r="E1" s="69"/>
      <c r="F1" s="69"/>
      <c r="G1" s="69"/>
      <c r="H1" s="69"/>
      <c r="I1" s="69"/>
      <c r="J1" s="70"/>
      <c r="K1" s="1"/>
    </row>
    <row r="2" spans="1:11" ht="21.75" thickBot="1" x14ac:dyDescent="0.3">
      <c r="A2" s="22"/>
      <c r="B2" s="71" t="s">
        <v>0</v>
      </c>
      <c r="C2" s="72"/>
      <c r="D2" s="71" t="s">
        <v>1</v>
      </c>
      <c r="E2" s="73"/>
      <c r="F2" s="73"/>
      <c r="G2" s="72"/>
      <c r="H2" s="74"/>
      <c r="I2" s="2" t="s">
        <v>2</v>
      </c>
      <c r="J2" s="3" t="s">
        <v>3</v>
      </c>
      <c r="K2" s="1"/>
    </row>
    <row r="3" spans="1:11" ht="21.75" thickBot="1" x14ac:dyDescent="0.3">
      <c r="A3" s="23"/>
      <c r="B3" s="75" t="s">
        <v>4</v>
      </c>
      <c r="C3" s="76"/>
      <c r="D3" s="75" t="s">
        <v>68</v>
      </c>
      <c r="E3" s="76"/>
      <c r="F3" s="76"/>
      <c r="G3" s="76"/>
      <c r="H3" s="77"/>
      <c r="I3" s="29" t="s">
        <v>66</v>
      </c>
      <c r="J3" s="30">
        <v>0</v>
      </c>
      <c r="K3" s="1"/>
    </row>
    <row r="4" spans="1:11" x14ac:dyDescent="0.25">
      <c r="A4" s="64"/>
      <c r="B4" s="65"/>
      <c r="C4" s="65"/>
      <c r="D4" s="66"/>
      <c r="E4" s="66"/>
      <c r="F4" s="66"/>
      <c r="G4" s="66"/>
      <c r="H4" s="66"/>
      <c r="I4" s="65"/>
      <c r="J4" s="67"/>
      <c r="K4" s="1"/>
    </row>
    <row r="5" spans="1:11" ht="3" customHeight="1" x14ac:dyDescent="0.25">
      <c r="A5" s="82"/>
      <c r="B5" s="83"/>
      <c r="C5" s="83"/>
      <c r="D5" s="83"/>
      <c r="E5" s="83"/>
      <c r="F5" s="83"/>
      <c r="G5" s="83"/>
      <c r="H5" s="83"/>
      <c r="I5" s="83"/>
      <c r="J5" s="84"/>
      <c r="K5" s="1"/>
    </row>
    <row r="6" spans="1:11" ht="15.75" x14ac:dyDescent="0.25">
      <c r="A6" s="32" t="s">
        <v>5</v>
      </c>
      <c r="B6" s="33"/>
      <c r="C6" s="33"/>
      <c r="D6" s="33"/>
      <c r="E6" s="33"/>
      <c r="F6" s="33"/>
      <c r="G6" s="33"/>
      <c r="H6" s="33"/>
      <c r="I6" s="33"/>
      <c r="J6" s="34"/>
      <c r="K6" s="1"/>
    </row>
    <row r="7" spans="1:11" ht="15.75" x14ac:dyDescent="0.25">
      <c r="A7" s="47" t="s">
        <v>6</v>
      </c>
      <c r="B7" s="48"/>
      <c r="C7" s="48"/>
      <c r="D7" s="48"/>
      <c r="E7" s="48"/>
      <c r="F7" s="48"/>
      <c r="G7" s="48"/>
      <c r="H7" s="48"/>
      <c r="I7" s="48"/>
      <c r="J7" s="49"/>
      <c r="K7" s="1"/>
    </row>
    <row r="8" spans="1:11" x14ac:dyDescent="0.25">
      <c r="A8" s="4" t="s">
        <v>7</v>
      </c>
      <c r="B8" s="42" t="s">
        <v>53</v>
      </c>
      <c r="C8" s="43"/>
      <c r="D8" s="43"/>
      <c r="E8" s="43"/>
      <c r="F8" s="43"/>
      <c r="G8" s="43"/>
      <c r="H8" s="43"/>
      <c r="I8" s="43"/>
      <c r="J8" s="44"/>
      <c r="K8" s="1"/>
    </row>
    <row r="9" spans="1:11" ht="15" customHeight="1" x14ac:dyDescent="0.25">
      <c r="A9" s="24" t="s">
        <v>36</v>
      </c>
      <c r="B9" s="42" t="s">
        <v>54</v>
      </c>
      <c r="C9" s="43"/>
      <c r="D9" s="43"/>
      <c r="E9" s="43"/>
      <c r="F9" s="43"/>
      <c r="G9" s="43"/>
      <c r="H9" s="43"/>
      <c r="I9" s="43"/>
      <c r="J9" s="44"/>
      <c r="K9" s="1"/>
    </row>
    <row r="10" spans="1:11" x14ac:dyDescent="0.25">
      <c r="A10" s="24" t="s">
        <v>37</v>
      </c>
      <c r="B10" s="42" t="s">
        <v>55</v>
      </c>
      <c r="C10" s="43"/>
      <c r="D10" s="43"/>
      <c r="E10" s="43"/>
      <c r="F10" s="43"/>
      <c r="G10" s="43"/>
      <c r="H10" s="43"/>
      <c r="I10" s="43"/>
      <c r="J10" s="44"/>
      <c r="K10" s="1"/>
    </row>
    <row r="11" spans="1:11" ht="31.5" customHeight="1" x14ac:dyDescent="0.25">
      <c r="A11" s="4" t="s">
        <v>8</v>
      </c>
      <c r="B11" s="45" t="s">
        <v>56</v>
      </c>
      <c r="C11" s="45"/>
      <c r="D11" s="45"/>
      <c r="E11" s="45"/>
      <c r="F11" s="45"/>
      <c r="G11" s="45"/>
      <c r="H11" s="45"/>
      <c r="I11" s="45"/>
      <c r="J11" s="46"/>
    </row>
    <row r="12" spans="1:11" ht="48" customHeight="1" x14ac:dyDescent="0.25">
      <c r="A12" s="4" t="s">
        <v>9</v>
      </c>
      <c r="B12" s="45" t="s">
        <v>67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32" t="s">
        <v>10</v>
      </c>
      <c r="B13" s="33"/>
      <c r="C13" s="33"/>
      <c r="D13" s="33"/>
      <c r="E13" s="33"/>
      <c r="F13" s="33"/>
      <c r="G13" s="33"/>
      <c r="H13" s="33"/>
      <c r="I13" s="33"/>
      <c r="J13" s="34"/>
    </row>
    <row r="14" spans="1:11" ht="27.75" customHeight="1" x14ac:dyDescent="0.25">
      <c r="A14" s="4" t="s">
        <v>11</v>
      </c>
      <c r="B14" s="25">
        <v>2</v>
      </c>
      <c r="C14" s="81" t="str">
        <f>IFERROR(VLOOKUP(B14,'[1]Validacion datos'!A2:B5,2,FALSE),"")</f>
        <v>DESARROLLO SOCIAL</v>
      </c>
      <c r="D14" s="81"/>
      <c r="E14" s="81"/>
      <c r="F14" s="81"/>
      <c r="G14" s="81"/>
      <c r="H14" s="81"/>
      <c r="I14" s="81"/>
      <c r="J14" s="81"/>
    </row>
    <row r="15" spans="1:11" ht="26.25" customHeight="1" x14ac:dyDescent="0.25">
      <c r="A15" s="4" t="s">
        <v>12</v>
      </c>
      <c r="B15" s="7">
        <v>2.4</v>
      </c>
      <c r="C15" s="81" t="str">
        <f>IFERROR(VLOOKUP(B15,'[1]Validacion datos'!A8:B26,2,FALSE),"")</f>
        <v>Cohesión territorial</v>
      </c>
      <c r="D15" s="81"/>
      <c r="E15" s="81"/>
      <c r="F15" s="81"/>
      <c r="G15" s="81"/>
      <c r="H15" s="81"/>
      <c r="I15" s="81"/>
      <c r="J15" s="81"/>
    </row>
    <row r="16" spans="1:11" ht="29.25" customHeight="1" x14ac:dyDescent="0.25">
      <c r="A16" s="4" t="s">
        <v>13</v>
      </c>
      <c r="B16" s="8" t="s">
        <v>64</v>
      </c>
      <c r="C16" s="81" t="str">
        <f>IFERROR(VLOOKUP(B16,'[1]Validacion datos'!D8:E64,2,FALSE),"")</f>
        <v>Promover el desarrollo sostenible de la zona fronteriza</v>
      </c>
      <c r="D16" s="81"/>
      <c r="E16" s="81"/>
      <c r="F16" s="81"/>
      <c r="G16" s="81"/>
      <c r="H16" s="81"/>
      <c r="I16" s="81"/>
      <c r="J16" s="81"/>
    </row>
    <row r="17" spans="1:11" ht="15.75" x14ac:dyDescent="0.25">
      <c r="A17" s="32" t="s">
        <v>14</v>
      </c>
      <c r="B17" s="33"/>
      <c r="C17" s="33"/>
      <c r="D17" s="33"/>
      <c r="E17" s="33"/>
      <c r="F17" s="33"/>
      <c r="G17" s="33"/>
      <c r="H17" s="33"/>
      <c r="I17" s="33"/>
      <c r="J17" s="34"/>
    </row>
    <row r="18" spans="1:11" ht="29.25" customHeight="1" x14ac:dyDescent="0.25">
      <c r="A18" s="4" t="s">
        <v>15</v>
      </c>
      <c r="B18" s="45" t="s">
        <v>57</v>
      </c>
      <c r="C18" s="45"/>
      <c r="D18" s="45"/>
      <c r="E18" s="45"/>
      <c r="F18" s="45"/>
      <c r="G18" s="45"/>
      <c r="H18" s="45"/>
      <c r="I18" s="45"/>
      <c r="J18" s="46"/>
    </row>
    <row r="19" spans="1:11" ht="33" customHeight="1" x14ac:dyDescent="0.25">
      <c r="A19" s="9" t="s">
        <v>16</v>
      </c>
      <c r="B19" s="45" t="s">
        <v>58</v>
      </c>
      <c r="C19" s="45"/>
      <c r="D19" s="45"/>
      <c r="E19" s="45"/>
      <c r="F19" s="45"/>
      <c r="G19" s="45"/>
      <c r="H19" s="45"/>
      <c r="I19" s="45"/>
      <c r="J19" s="46"/>
    </row>
    <row r="20" spans="1:11" ht="34.5" customHeight="1" x14ac:dyDescent="0.25">
      <c r="A20" s="9" t="s">
        <v>17</v>
      </c>
      <c r="B20" s="45" t="s">
        <v>65</v>
      </c>
      <c r="C20" s="45"/>
      <c r="D20" s="45"/>
      <c r="E20" s="45"/>
      <c r="F20" s="45"/>
      <c r="G20" s="45"/>
      <c r="H20" s="45"/>
      <c r="I20" s="45"/>
      <c r="J20" s="46"/>
    </row>
    <row r="21" spans="1:11" ht="35.25" customHeight="1" x14ac:dyDescent="0.25">
      <c r="A21" s="9" t="s">
        <v>38</v>
      </c>
      <c r="B21" s="45" t="s">
        <v>59</v>
      </c>
      <c r="C21" s="45"/>
      <c r="D21" s="45"/>
      <c r="E21" s="45"/>
      <c r="F21" s="45"/>
      <c r="G21" s="45"/>
      <c r="H21" s="45"/>
      <c r="I21" s="45"/>
      <c r="J21" s="46"/>
      <c r="K21" s="1"/>
    </row>
    <row r="22" spans="1:11" ht="15.75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4"/>
    </row>
    <row r="23" spans="1:11" ht="15.75" x14ac:dyDescent="0.25">
      <c r="A23" s="47" t="s">
        <v>19</v>
      </c>
      <c r="B23" s="48"/>
      <c r="C23" s="48"/>
      <c r="D23" s="48"/>
      <c r="E23" s="48"/>
      <c r="F23" s="48"/>
      <c r="G23" s="48"/>
      <c r="H23" s="48"/>
      <c r="I23" s="48"/>
      <c r="J23" s="49"/>
      <c r="K23" s="1"/>
    </row>
    <row r="24" spans="1:11" ht="15" customHeight="1" x14ac:dyDescent="0.25">
      <c r="A24" s="85" t="s">
        <v>20</v>
      </c>
      <c r="B24" s="57"/>
      <c r="C24" s="54" t="s">
        <v>21</v>
      </c>
      <c r="D24" s="56"/>
      <c r="E24" s="56"/>
      <c r="F24" s="56" t="s">
        <v>22</v>
      </c>
      <c r="G24" s="56"/>
      <c r="H24" s="57"/>
      <c r="I24" s="54" t="s">
        <v>23</v>
      </c>
      <c r="J24" s="55"/>
    </row>
    <row r="25" spans="1:11" x14ac:dyDescent="0.25">
      <c r="A25" s="50">
        <v>80000000</v>
      </c>
      <c r="B25" s="51"/>
      <c r="C25" s="61">
        <v>80000000</v>
      </c>
      <c r="D25" s="62"/>
      <c r="E25" s="63"/>
      <c r="F25" s="61">
        <f>15436695.86+19798741.72</f>
        <v>35235437.579999998</v>
      </c>
      <c r="G25" s="62"/>
      <c r="H25" s="63"/>
      <c r="I25" s="52">
        <f>+IF(F25&gt;0,F25/C25,0)</f>
        <v>0.44044296974999997</v>
      </c>
      <c r="J25" s="53"/>
    </row>
    <row r="26" spans="1:11" ht="15.75" x14ac:dyDescent="0.25">
      <c r="A26" s="47" t="s">
        <v>24</v>
      </c>
      <c r="B26" s="48"/>
      <c r="C26" s="48"/>
      <c r="D26" s="48"/>
      <c r="E26" s="48"/>
      <c r="F26" s="48"/>
      <c r="G26" s="48"/>
      <c r="H26" s="48"/>
      <c r="I26" s="48"/>
      <c r="J26" s="49"/>
      <c r="K26" s="1"/>
    </row>
    <row r="27" spans="1:11" x14ac:dyDescent="0.25">
      <c r="A27" s="5"/>
      <c r="B27"/>
      <c r="C27" s="58" t="s">
        <v>48</v>
      </c>
      <c r="D27" s="59"/>
      <c r="E27" s="58" t="s">
        <v>73</v>
      </c>
      <c r="F27" s="59"/>
      <c r="G27" s="58" t="s">
        <v>72</v>
      </c>
      <c r="H27" s="58"/>
      <c r="I27" s="58" t="s">
        <v>25</v>
      </c>
      <c r="J27" s="6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84" x14ac:dyDescent="0.25">
      <c r="A29" s="13" t="s">
        <v>63</v>
      </c>
      <c r="B29" s="14" t="s">
        <v>49</v>
      </c>
      <c r="C29" s="15">
        <v>120</v>
      </c>
      <c r="D29" s="16">
        <v>80000000</v>
      </c>
      <c r="E29" s="16">
        <v>60</v>
      </c>
      <c r="F29" s="16">
        <f>16000000+16000000</f>
        <v>32000000</v>
      </c>
      <c r="G29" s="17">
        <v>60</v>
      </c>
      <c r="H29" s="16">
        <f>19798741.72+15436695.86</f>
        <v>35235437.579999998</v>
      </c>
      <c r="I29" s="18">
        <f>IF(G29&gt;0,G29/C29,0)</f>
        <v>0.5</v>
      </c>
      <c r="J29" s="19">
        <f>IF(H29&gt;0,H29/D29,0)</f>
        <v>0.44044296974999997</v>
      </c>
    </row>
    <row r="30" spans="1:11" ht="15.75" x14ac:dyDescent="0.25">
      <c r="A30" s="32" t="s">
        <v>28</v>
      </c>
      <c r="B30" s="33"/>
      <c r="C30" s="33"/>
      <c r="D30" s="33"/>
      <c r="E30" s="33"/>
      <c r="F30" s="33"/>
      <c r="G30" s="33"/>
      <c r="H30" s="33"/>
      <c r="I30" s="33"/>
      <c r="J30" s="34"/>
    </row>
    <row r="31" spans="1:11" ht="15.75" x14ac:dyDescent="0.25">
      <c r="A31" s="47" t="s">
        <v>29</v>
      </c>
      <c r="B31" s="48"/>
      <c r="C31" s="48"/>
      <c r="D31" s="48"/>
      <c r="E31" s="48"/>
      <c r="F31" s="48"/>
      <c r="G31" s="48"/>
      <c r="H31" s="48"/>
      <c r="I31" s="48"/>
      <c r="J31" s="49"/>
      <c r="K31" s="1"/>
    </row>
    <row r="32" spans="1:11" ht="26.25" customHeight="1" x14ac:dyDescent="0.25">
      <c r="A32" s="20" t="s">
        <v>30</v>
      </c>
      <c r="B32" s="45" t="s">
        <v>60</v>
      </c>
      <c r="C32" s="45"/>
      <c r="D32" s="45"/>
      <c r="E32" s="45"/>
      <c r="F32" s="45"/>
      <c r="G32" s="45"/>
      <c r="H32" s="45"/>
      <c r="I32" s="45"/>
      <c r="J32" s="46"/>
    </row>
    <row r="33" spans="1:11" ht="30" customHeight="1" x14ac:dyDescent="0.25">
      <c r="A33" s="20" t="s">
        <v>31</v>
      </c>
      <c r="B33" s="45" t="s">
        <v>61</v>
      </c>
      <c r="C33" s="45"/>
      <c r="D33" s="45"/>
      <c r="E33" s="45"/>
      <c r="F33" s="45"/>
      <c r="G33" s="45"/>
      <c r="H33" s="45"/>
      <c r="I33" s="45"/>
      <c r="J33" s="46"/>
    </row>
    <row r="34" spans="1:11" ht="85.5" customHeight="1" x14ac:dyDescent="0.25">
      <c r="A34" s="20" t="s">
        <v>32</v>
      </c>
      <c r="B34" s="45" t="s">
        <v>74</v>
      </c>
      <c r="C34" s="45"/>
      <c r="D34" s="45"/>
      <c r="E34" s="45"/>
      <c r="F34" s="45"/>
      <c r="G34" s="45"/>
      <c r="H34" s="45"/>
      <c r="I34" s="45"/>
      <c r="J34" s="46"/>
    </row>
    <row r="35" spans="1:11" ht="72.75" customHeight="1" x14ac:dyDescent="0.25">
      <c r="A35" s="20" t="s">
        <v>33</v>
      </c>
      <c r="B35" s="45" t="s">
        <v>75</v>
      </c>
      <c r="C35" s="45"/>
      <c r="D35" s="45"/>
      <c r="E35" s="45"/>
      <c r="F35" s="45"/>
      <c r="G35" s="45"/>
      <c r="H35" s="45"/>
      <c r="I35" s="45"/>
      <c r="J35" s="46"/>
    </row>
    <row r="36" spans="1:11" ht="15.75" x14ac:dyDescent="0.25">
      <c r="A36" s="32" t="s">
        <v>34</v>
      </c>
      <c r="B36" s="33"/>
      <c r="C36" s="33"/>
      <c r="D36" s="33"/>
      <c r="E36" s="33"/>
      <c r="F36" s="33"/>
      <c r="G36" s="33"/>
      <c r="H36" s="33"/>
      <c r="I36" s="33"/>
      <c r="J36" s="34"/>
    </row>
    <row r="37" spans="1:11" ht="15.75" x14ac:dyDescent="0.25">
      <c r="A37" s="35" t="s">
        <v>35</v>
      </c>
      <c r="B37" s="36"/>
      <c r="C37" s="36"/>
      <c r="D37" s="36"/>
      <c r="E37" s="36"/>
      <c r="F37" s="36"/>
      <c r="G37" s="36"/>
      <c r="H37" s="36"/>
      <c r="I37" s="36"/>
      <c r="J37" s="37"/>
      <c r="K37" s="1"/>
    </row>
    <row r="38" spans="1:11" ht="27.75" customHeight="1" x14ac:dyDescent="0.25">
      <c r="A38" s="38" t="s">
        <v>71</v>
      </c>
      <c r="B38" s="39"/>
      <c r="C38" s="39"/>
      <c r="D38" s="39"/>
      <c r="E38" s="39"/>
      <c r="F38" s="39"/>
      <c r="G38" s="39"/>
      <c r="H38" s="39"/>
      <c r="I38" s="39"/>
      <c r="J38" s="40"/>
    </row>
    <row r="39" spans="1:11" ht="14.2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 x14ac:dyDescent="0.25">
      <c r="A40" s="41" t="s">
        <v>41</v>
      </c>
      <c r="B40" s="41"/>
      <c r="C40" s="41"/>
      <c r="D40" s="41"/>
      <c r="E40" s="41"/>
      <c r="F40" s="41"/>
      <c r="G40" s="41"/>
      <c r="H40" s="41"/>
      <c r="I40" s="41"/>
      <c r="J40" s="41"/>
    </row>
    <row r="41" spans="1:11" ht="15.75" thickBot="1" x14ac:dyDescent="0.3">
      <c r="A41" s="27" t="s">
        <v>50</v>
      </c>
      <c r="B41" s="28">
        <v>80000000</v>
      </c>
      <c r="G41" s="78"/>
      <c r="H41" s="78"/>
      <c r="I41" s="78"/>
    </row>
    <row r="42" spans="1:11" x14ac:dyDescent="0.25">
      <c r="A42" s="27" t="s">
        <v>51</v>
      </c>
      <c r="B42" s="28">
        <v>80000000</v>
      </c>
      <c r="G42" s="79" t="s">
        <v>62</v>
      </c>
      <c r="H42" s="79"/>
      <c r="I42" s="79"/>
    </row>
    <row r="43" spans="1:11" x14ac:dyDescent="0.25">
      <c r="A43" s="27" t="s">
        <v>52</v>
      </c>
      <c r="B43" s="31">
        <v>35235437.579999998</v>
      </c>
      <c r="G43" s="80" t="s">
        <v>69</v>
      </c>
      <c r="H43" s="80"/>
      <c r="I43" s="80"/>
    </row>
  </sheetData>
  <mergeCells count="51">
    <mergeCell ref="G41:I41"/>
    <mergeCell ref="G42:I42"/>
    <mergeCell ref="G43:I43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339A9829-737D-4068-8348-15D82FFCC041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C1F3DCB0-5BBF-4C7C-816E-87E6B0DEA2FD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25" right="0.25" top="0.75" bottom="0.75" header="0.3" footer="0.3"/>
  <pageSetup scale="62" orientation="portrait" horizontalDpi="4294967293" r:id="rId1"/>
  <ignoredErrors>
    <ignoredError sqref="I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Admin</cp:lastModifiedBy>
  <cp:lastPrinted>2023-07-14T14:05:59Z</cp:lastPrinted>
  <dcterms:created xsi:type="dcterms:W3CDTF">2021-03-22T15:50:10Z</dcterms:created>
  <dcterms:modified xsi:type="dcterms:W3CDTF">2023-09-19T21:15:16Z</dcterms:modified>
</cp:coreProperties>
</file>