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 carpeta\"/>
    </mc:Choice>
  </mc:AlternateContent>
  <xr:revisionPtr revIDLastSave="0" documentId="13_ncr:1_{8F5CDA06-FF64-4030-A953-5BB10487DBB1}" xr6:coauthVersionLast="47" xr6:coauthVersionMax="47" xr10:uidLastSave="{00000000-0000-0000-0000-000000000000}"/>
  <bookViews>
    <workbookView xWindow="390" yWindow="390" windowWidth="19290" windowHeight="1062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I25" i="1" s="1"/>
  <c r="J29" i="1"/>
  <c r="C16" i="1" l="1"/>
  <c r="C15" i="1"/>
  <c r="C14" i="1"/>
  <c r="I29" i="1"/>
</calcChain>
</file>

<file path=xl/sharedStrings.xml><?xml version="1.0" encoding="utf-8"?>
<sst xmlns="http://schemas.openxmlformats.org/spreadsheetml/2006/main" count="76" uniqueCount="76">
  <si>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</si>
  <si>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</si>
  <si>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</si>
  <si>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</si>
  <si>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</si>
  <si>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</si>
  <si>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</si>
  <si>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</si>
  <si>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</si>
  <si>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</si>
  <si>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</si>
  <si>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</si>
  <si>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</si>
  <si>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</si>
  <si>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</si>
  <si>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</si>
  <si>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</si>
  <si>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</si>
  <si>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</si>
  <si>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</si>
  <si>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</si>
  <si>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</si>
  <si>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</si>
  <si>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</si>
  <si>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</si>
  <si>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</si>
  <si>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</si>
  <si>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</si>
  <si>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</si>
  <si>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</si>
  <si>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</si>
  <si>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</si>
  <si>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</si>
  <si>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</si>
  <si>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</si>
  <si>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</si>
  <si>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</si>
  <si>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</si>
  <si>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</si>
  <si>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</si>
  <si>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</si>
  <si>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</si>
  <si>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</si>
  <si>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</si>
  <si>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</si>
  <si>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</si>
  <si>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</si>
  <si>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</si>
  <si>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</si>
  <si>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</si>
  <si>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</si>
  <si>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</si>
  <si>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</si>
  <si>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</si>
  <si>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</si>
  <si>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</si>
  <si>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</si>
  <si>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</si>
  <si>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</si>
  <si>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</si>
  <si>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</si>
  <si>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</si>
  <si>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</si>
  <si>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</si>
  <si>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</si>
  <si>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</si>
  <si>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</si>
  <si>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</si>
  <si>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28/03/2019</t>
  </si>
  <si>
    <t>Ser la institución líder en la promoción de generación de empleos en la Zona Especial de Desarrollo Fronterizo.</t>
  </si>
  <si>
    <t>Enc. de Planificación y Desarrollo</t>
  </si>
  <si>
    <t>Lineamientos para la Ejecución Presupuestaria 2024 del Gobierno General Nacional</t>
  </si>
  <si>
    <t>1-Revisar el plan o programación de RRHH en cuanto a los incentivos para ajustar de manera más efectiva la ejecución de la meta financiera con menor rango de desviación en el T3-2024.</t>
  </si>
  <si>
    <t>En cuanto a la ejecución financiera hemos logrado un 108.34% para el T2-2024, la cual resultó en 8.34% por encima de lo programado. Para la meta física tenemos un cumplimiento del 100% de lo programado, logrando registrar 35/35 inpecciones de supervisión y control realizadas a las empresas acogidas al regimen de Desarrollo Fronterizo a modo de validar que las empresas certificadas están en cumplimiento de la Ley y su reglamento.</t>
  </si>
  <si>
    <t>Durante este Trimestre Abril-Junio 2024 en la ejecución financiera presentamos un desvío de un 8.34% por encima de lo programado ya que no se previó la posibilidad de ejecutar el bono por rendimiento individual a los colaboradores autorizados por el MAP.</t>
  </si>
  <si>
    <t>Informe de Evaluación Trimestral de las Metas Físicas-Financieras Abr-Jun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</si>
</sst>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3" fontId="0" fillId="0" borderId="22" xfId="3" applyFont="1" applyBorder="1" applyAlignment="1">
      <alignment vertical="top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  <xdr:twoCellAnchor editAs="oneCell">
    <xdr:from>
      <xdr:col>6</xdr:col>
      <xdr:colOff>578121</xdr:colOff>
      <xdr:row>38</xdr:row>
      <xdr:rowOff>76200</xdr:rowOff>
    </xdr:from>
    <xdr:to>
      <xdr:col>8</xdr:col>
      <xdr:colOff>196219</xdr:colOff>
      <xdr:row>41</xdr:row>
      <xdr:rowOff>68583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D172DF-362E-5217-2B53-AA66A5229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3146" y="12849225"/>
          <a:ext cx="1313548" cy="763908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37</xdr:row>
      <xdr:rowOff>247650</xdr:rowOff>
    </xdr:from>
    <xdr:to>
      <xdr:col>9</xdr:col>
      <xdr:colOff>352428</xdr:colOff>
      <xdr:row>44</xdr:row>
      <xdr:rowOff>15243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4100C1-BE0F-3B53-0083-40DFB6E2E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12668250"/>
          <a:ext cx="1447803" cy="1463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zoomScaleNormal="100" zoomScaleSheetLayoutView="100" workbookViewId="0">
      <selection activeCell="B11" sqref="B11:J11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1"/>
      <c r="B1" s="49" t="s">
        <v>75</v>
      </c>
      <c r="C1" s="50"/>
      <c r="D1" s="50"/>
      <c r="E1" s="50"/>
      <c r="F1" s="50"/>
      <c r="G1" s="50"/>
      <c r="H1" s="50"/>
      <c r="I1" s="50"/>
      <c r="J1" s="51"/>
      <c r="K1" s="1"/>
    </row>
    <row r="2" spans="1:11" ht="21.75" thickBot="1" x14ac:dyDescent="0.3">
      <c r="A2" s="22"/>
      <c r="B2" s="52" t="s">
        <v>0</v>
      </c>
      <c r="C2" s="53"/>
      <c r="D2" s="52" t="s">
        <v>1</v>
      </c>
      <c r="E2" s="53"/>
      <c r="F2" s="53"/>
      <c r="G2" s="53"/>
      <c r="H2" s="54"/>
      <c r="I2" s="2" t="s">
        <v>2</v>
      </c>
      <c r="J2" s="3" t="s">
        <v>3</v>
      </c>
      <c r="K2" s="1"/>
    </row>
    <row r="3" spans="1:11" ht="21.75" thickBot="1" x14ac:dyDescent="0.3">
      <c r="A3" s="23"/>
      <c r="B3" s="55" t="s">
        <v>4</v>
      </c>
      <c r="C3" s="56"/>
      <c r="D3" s="55" t="s">
        <v>71</v>
      </c>
      <c r="E3" s="56"/>
      <c r="F3" s="56"/>
      <c r="G3" s="56"/>
      <c r="H3" s="57"/>
      <c r="I3" s="29" t="s">
        <v>68</v>
      </c>
      <c r="J3" s="30">
        <v>0</v>
      </c>
      <c r="K3" s="1"/>
    </row>
    <row r="4" spans="1:11" x14ac:dyDescent="0.25">
      <c r="A4" s="58"/>
      <c r="B4" s="59"/>
      <c r="C4" s="59"/>
      <c r="D4" s="60"/>
      <c r="E4" s="60"/>
      <c r="F4" s="60"/>
      <c r="G4" s="60"/>
      <c r="H4" s="60"/>
      <c r="I4" s="59"/>
      <c r="J4" s="61"/>
      <c r="K4" s="1"/>
    </row>
    <row r="5" spans="1:11" ht="3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8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42" t="s">
        <v>6</v>
      </c>
      <c r="B7" s="43"/>
      <c r="C7" s="43"/>
      <c r="D7" s="43"/>
      <c r="E7" s="43"/>
      <c r="F7" s="43"/>
      <c r="G7" s="43"/>
      <c r="H7" s="43"/>
      <c r="I7" s="43"/>
      <c r="J7" s="44"/>
      <c r="K7" s="1"/>
    </row>
    <row r="8" spans="1:11" x14ac:dyDescent="0.25">
      <c r="A8" s="4" t="s">
        <v>7</v>
      </c>
      <c r="B8" s="62" t="s">
        <v>55</v>
      </c>
      <c r="C8" s="63"/>
      <c r="D8" s="63"/>
      <c r="E8" s="63"/>
      <c r="F8" s="63"/>
      <c r="G8" s="63"/>
      <c r="H8" s="63"/>
      <c r="I8" s="63"/>
      <c r="J8" s="64"/>
      <c r="K8" s="1"/>
    </row>
    <row r="9" spans="1:11" ht="15" customHeight="1" x14ac:dyDescent="0.25">
      <c r="A9" s="24" t="s">
        <v>36</v>
      </c>
      <c r="B9" s="62" t="s">
        <v>56</v>
      </c>
      <c r="C9" s="63"/>
      <c r="D9" s="63"/>
      <c r="E9" s="63"/>
      <c r="F9" s="63"/>
      <c r="G9" s="63"/>
      <c r="H9" s="63"/>
      <c r="I9" s="63"/>
      <c r="J9" s="64"/>
      <c r="K9" s="1"/>
    </row>
    <row r="10" spans="1:11" x14ac:dyDescent="0.25">
      <c r="A10" s="24" t="s">
        <v>37</v>
      </c>
      <c r="B10" s="62" t="s">
        <v>57</v>
      </c>
      <c r="C10" s="63"/>
      <c r="D10" s="63"/>
      <c r="E10" s="63"/>
      <c r="F10" s="63"/>
      <c r="G10" s="63"/>
      <c r="H10" s="63"/>
      <c r="I10" s="63"/>
      <c r="J10" s="64"/>
      <c r="K10" s="1"/>
    </row>
    <row r="11" spans="1:11" ht="31.5" customHeight="1" x14ac:dyDescent="0.25">
      <c r="A11" s="4" t="s">
        <v>8</v>
      </c>
      <c r="B11" s="45" t="s">
        <v>58</v>
      </c>
      <c r="C11" s="45"/>
      <c r="D11" s="45"/>
      <c r="E11" s="45"/>
      <c r="F11" s="45"/>
      <c r="G11" s="45"/>
      <c r="H11" s="45"/>
      <c r="I11" s="45"/>
      <c r="J11" s="46"/>
    </row>
    <row r="12" spans="1:11" ht="48" customHeight="1" x14ac:dyDescent="0.25">
      <c r="A12" s="4" t="s">
        <v>9</v>
      </c>
      <c r="B12" s="45" t="s">
        <v>69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5">
        <v>2</v>
      </c>
      <c r="C14" s="35" t="str">
        <f>IFERROR(VLOOKUP(B14,'[1]Validacion datos'!A2:B5,2,FALSE),"")</f>
        <v>DESARROLLO SOCIAL</v>
      </c>
      <c r="D14" s="35"/>
      <c r="E14" s="35"/>
      <c r="F14" s="35"/>
      <c r="G14" s="35"/>
      <c r="H14" s="35"/>
      <c r="I14" s="35"/>
      <c r="J14" s="35"/>
    </row>
    <row r="15" spans="1:11" ht="26.25" customHeight="1" x14ac:dyDescent="0.25">
      <c r="A15" s="4" t="s">
        <v>12</v>
      </c>
      <c r="B15" s="7">
        <v>2.4</v>
      </c>
      <c r="C15" s="35" t="str">
        <f>IFERROR(VLOOKUP(B15,'[1]Validacion datos'!A8:B26,2,FALSE),"")</f>
        <v>Cohesión territorial</v>
      </c>
      <c r="D15" s="35"/>
      <c r="E15" s="35"/>
      <c r="F15" s="35"/>
      <c r="G15" s="35"/>
      <c r="H15" s="35"/>
      <c r="I15" s="35"/>
      <c r="J15" s="35"/>
    </row>
    <row r="16" spans="1:11" ht="29.25" customHeight="1" x14ac:dyDescent="0.25">
      <c r="A16" s="4" t="s">
        <v>13</v>
      </c>
      <c r="B16" s="8" t="s">
        <v>66</v>
      </c>
      <c r="C16" s="35" t="str">
        <f>IFERROR(VLOOKUP(B16,'[1]Validacion datos'!D8:E64,2,FALSE),"")</f>
        <v>Promover el desarrollo sostenible de la zona fronteriza</v>
      </c>
      <c r="D16" s="35"/>
      <c r="E16" s="35"/>
      <c r="F16" s="35"/>
      <c r="G16" s="35"/>
      <c r="H16" s="35"/>
      <c r="I16" s="35"/>
      <c r="J16" s="35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45" t="s">
        <v>59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9" t="s">
        <v>16</v>
      </c>
      <c r="B19" s="45" t="s">
        <v>60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9" t="s">
        <v>17</v>
      </c>
      <c r="B20" s="45" t="s">
        <v>67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9" t="s">
        <v>38</v>
      </c>
      <c r="B21" s="45" t="s">
        <v>61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42" t="s">
        <v>19</v>
      </c>
      <c r="B23" s="43"/>
      <c r="C23" s="43"/>
      <c r="D23" s="43"/>
      <c r="E23" s="43"/>
      <c r="F23" s="43"/>
      <c r="G23" s="43"/>
      <c r="H23" s="43"/>
      <c r="I23" s="43"/>
      <c r="J23" s="44"/>
      <c r="K23" s="1"/>
    </row>
    <row r="24" spans="1:11" ht="15" customHeight="1" x14ac:dyDescent="0.25">
      <c r="A24" s="47" t="s">
        <v>20</v>
      </c>
      <c r="B24" s="48"/>
      <c r="C24" s="65" t="s">
        <v>21</v>
      </c>
      <c r="D24" s="67"/>
      <c r="E24" s="67"/>
      <c r="F24" s="67" t="s">
        <v>22</v>
      </c>
      <c r="G24" s="67"/>
      <c r="H24" s="48"/>
      <c r="I24" s="65" t="s">
        <v>23</v>
      </c>
      <c r="J24" s="66"/>
    </row>
    <row r="25" spans="1:11" x14ac:dyDescent="0.25">
      <c r="A25" s="81">
        <v>83832626</v>
      </c>
      <c r="B25" s="82"/>
      <c r="C25" s="71">
        <v>83832626</v>
      </c>
      <c r="D25" s="72"/>
      <c r="E25" s="73"/>
      <c r="F25" s="71">
        <f>16119399.92+20692704.11</f>
        <v>36812104.030000001</v>
      </c>
      <c r="G25" s="72"/>
      <c r="H25" s="73"/>
      <c r="I25" s="83">
        <f>+IF(F25&gt;0,F25/C25,0)</f>
        <v>0.43911428982315309</v>
      </c>
      <c r="J25" s="84"/>
    </row>
    <row r="26" spans="1:11" ht="15.75" x14ac:dyDescent="0.25">
      <c r="A26" s="42" t="s">
        <v>24</v>
      </c>
      <c r="B26" s="43"/>
      <c r="C26" s="43"/>
      <c r="D26" s="43"/>
      <c r="E26" s="43"/>
      <c r="F26" s="43"/>
      <c r="G26" s="43"/>
      <c r="H26" s="43"/>
      <c r="I26" s="43"/>
      <c r="J26" s="44"/>
      <c r="K26" s="1"/>
    </row>
    <row r="27" spans="1:11" x14ac:dyDescent="0.25">
      <c r="A27" s="5"/>
      <c r="B27"/>
      <c r="C27" s="68" t="s">
        <v>50</v>
      </c>
      <c r="D27" s="69"/>
      <c r="E27" s="68" t="s">
        <v>48</v>
      </c>
      <c r="F27" s="69"/>
      <c r="G27" s="68" t="s">
        <v>49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65</v>
      </c>
      <c r="B29" s="14" t="s">
        <v>51</v>
      </c>
      <c r="C29" s="15">
        <v>140</v>
      </c>
      <c r="D29" s="16">
        <v>83832626</v>
      </c>
      <c r="E29" s="16">
        <v>35</v>
      </c>
      <c r="F29" s="16">
        <v>19100000</v>
      </c>
      <c r="G29" s="17">
        <v>35</v>
      </c>
      <c r="H29" s="16">
        <v>20692704.109999999</v>
      </c>
      <c r="I29" s="18">
        <f>IF(G29&gt;0,G29/C29,0)</f>
        <v>0.25</v>
      </c>
      <c r="J29" s="19">
        <f>IF(H29&gt;0,H29/D29,0)</f>
        <v>0.24683354318401046</v>
      </c>
    </row>
    <row r="30" spans="1:11" ht="15.75" x14ac:dyDescent="0.25">
      <c r="A30" s="39" t="s">
        <v>28</v>
      </c>
      <c r="B30" s="40"/>
      <c r="C30" s="40"/>
      <c r="D30" s="40"/>
      <c r="E30" s="40"/>
      <c r="F30" s="40"/>
      <c r="G30" s="40"/>
      <c r="H30" s="40"/>
      <c r="I30" s="40"/>
      <c r="J30" s="41"/>
    </row>
    <row r="31" spans="1:11" ht="15.75" x14ac:dyDescent="0.25">
      <c r="A31" s="42" t="s">
        <v>29</v>
      </c>
      <c r="B31" s="43"/>
      <c r="C31" s="43"/>
      <c r="D31" s="43"/>
      <c r="E31" s="43"/>
      <c r="F31" s="43"/>
      <c r="G31" s="43"/>
      <c r="H31" s="43"/>
      <c r="I31" s="43"/>
      <c r="J31" s="44"/>
      <c r="K31" s="1"/>
    </row>
    <row r="32" spans="1:11" ht="26.25" customHeight="1" x14ac:dyDescent="0.25">
      <c r="A32" s="20" t="s">
        <v>30</v>
      </c>
      <c r="B32" s="45" t="s">
        <v>62</v>
      </c>
      <c r="C32" s="45"/>
      <c r="D32" s="45"/>
      <c r="E32" s="45"/>
      <c r="F32" s="45"/>
      <c r="G32" s="45"/>
      <c r="H32" s="45"/>
      <c r="I32" s="45"/>
      <c r="J32" s="46"/>
    </row>
    <row r="33" spans="1:11" ht="30" customHeight="1" x14ac:dyDescent="0.25">
      <c r="A33" s="20" t="s">
        <v>31</v>
      </c>
      <c r="B33" s="45" t="s">
        <v>63</v>
      </c>
      <c r="C33" s="45"/>
      <c r="D33" s="45"/>
      <c r="E33" s="45"/>
      <c r="F33" s="45"/>
      <c r="G33" s="45"/>
      <c r="H33" s="45"/>
      <c r="I33" s="45"/>
      <c r="J33" s="46"/>
    </row>
    <row r="34" spans="1:11" ht="85.5" customHeight="1" x14ac:dyDescent="0.25">
      <c r="A34" s="20" t="s">
        <v>32</v>
      </c>
      <c r="B34" s="45" t="s">
        <v>73</v>
      </c>
      <c r="C34" s="45"/>
      <c r="D34" s="45"/>
      <c r="E34" s="45"/>
      <c r="F34" s="45"/>
      <c r="G34" s="45"/>
      <c r="H34" s="45"/>
      <c r="I34" s="45"/>
      <c r="J34" s="46"/>
    </row>
    <row r="35" spans="1:11" ht="72.75" customHeight="1" x14ac:dyDescent="0.25">
      <c r="A35" s="20" t="s">
        <v>33</v>
      </c>
      <c r="B35" s="45" t="s">
        <v>74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9" t="s">
        <v>34</v>
      </c>
      <c r="B36" s="40"/>
      <c r="C36" s="40"/>
      <c r="D36" s="40"/>
      <c r="E36" s="40"/>
      <c r="F36" s="40"/>
      <c r="G36" s="40"/>
      <c r="H36" s="40"/>
      <c r="I36" s="40"/>
      <c r="J36" s="41"/>
    </row>
    <row r="37" spans="1:11" ht="15.75" x14ac:dyDescent="0.25">
      <c r="A37" s="74" t="s">
        <v>35</v>
      </c>
      <c r="B37" s="75"/>
      <c r="C37" s="75"/>
      <c r="D37" s="75"/>
      <c r="E37" s="75"/>
      <c r="F37" s="75"/>
      <c r="G37" s="75"/>
      <c r="H37" s="75"/>
      <c r="I37" s="75"/>
      <c r="J37" s="76"/>
      <c r="K37" s="1"/>
    </row>
    <row r="38" spans="1:11" ht="27.75" customHeight="1" x14ac:dyDescent="0.25">
      <c r="A38" s="77" t="s">
        <v>72</v>
      </c>
      <c r="B38" s="78"/>
      <c r="C38" s="78"/>
      <c r="D38" s="78"/>
      <c r="E38" s="78"/>
      <c r="F38" s="78"/>
      <c r="G38" s="78"/>
      <c r="H38" s="78"/>
      <c r="I38" s="78"/>
      <c r="J38" s="79"/>
    </row>
    <row r="39" spans="1:11" ht="14.2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80" t="s">
        <v>41</v>
      </c>
      <c r="B40" s="80"/>
      <c r="C40" s="80"/>
      <c r="D40" s="80"/>
      <c r="E40" s="80"/>
      <c r="F40" s="80"/>
      <c r="G40" s="80"/>
      <c r="H40" s="80"/>
      <c r="I40" s="80"/>
      <c r="J40" s="80"/>
    </row>
    <row r="41" spans="1:11" ht="15.75" thickBot="1" x14ac:dyDescent="0.3">
      <c r="A41" s="27" t="s">
        <v>52</v>
      </c>
      <c r="B41" s="28">
        <v>83832626</v>
      </c>
      <c r="G41" s="32"/>
      <c r="H41" s="32"/>
      <c r="I41" s="32"/>
    </row>
    <row r="42" spans="1:11" x14ac:dyDescent="0.25">
      <c r="A42" s="27" t="s">
        <v>53</v>
      </c>
      <c r="B42" s="28">
        <v>83832626</v>
      </c>
      <c r="G42" s="33" t="s">
        <v>64</v>
      </c>
      <c r="H42" s="33"/>
      <c r="I42" s="33"/>
    </row>
    <row r="43" spans="1:11" x14ac:dyDescent="0.25">
      <c r="A43" s="27" t="s">
        <v>54</v>
      </c>
      <c r="B43" s="31">
        <v>36812104.030000001</v>
      </c>
      <c r="G43" s="34" t="s">
        <v>70</v>
      </c>
      <c r="H43" s="34"/>
      <c r="I43" s="34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2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2024-04-18T14:41:05Z</cp:lastPrinted>
  <dcterms:created xsi:type="dcterms:W3CDTF">2021-03-22T15:50:10Z</dcterms:created>
  <dcterms:modified xsi:type="dcterms:W3CDTF">2024-07-18T15:35:26Z</dcterms:modified>
</cp:coreProperties>
</file>